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9. СТОиК\ТАРИФ 2026\ЯЭСК\Инв.программа\Факт\3 квартал\"/>
    </mc:Choice>
  </mc:AlternateContent>
  <xr:revisionPtr revIDLastSave="0" documentId="8_{86E69F8D-6D4C-45BB-99C1-7B554F87A3A3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Листы1-8" sheetId="3" r:id="rId1"/>
    <sheet name="Лист 9" sheetId="4" state="hidden" r:id="rId2"/>
  </sheets>
  <definedNames>
    <definedName name="_xlnm._FilterDatabase" localSheetId="0" hidden="1">'Листы1-8'!$A$21:$L$367</definedName>
    <definedName name="_xlnm.Print_Titles" localSheetId="0">'Листы1-8'!$19:$21</definedName>
  </definedNames>
  <calcPr calcId="191029"/>
</workbook>
</file>

<file path=xl/calcChain.xml><?xml version="1.0" encoding="utf-8"?>
<calcChain xmlns="http://schemas.openxmlformats.org/spreadsheetml/2006/main">
  <c r="F214" i="3" l="1"/>
  <c r="G214" i="3" s="1"/>
  <c r="E6" i="4" l="1"/>
  <c r="E5" i="4" s="1"/>
  <c r="D5" i="4"/>
  <c r="F80" i="4" l="1"/>
  <c r="F76" i="4"/>
  <c r="F75" i="4"/>
  <c r="F60" i="4"/>
  <c r="F59" i="4"/>
  <c r="G59" i="4" s="1"/>
  <c r="F367" i="3" l="1"/>
  <c r="G367" i="3" s="1"/>
  <c r="F346" i="3" l="1"/>
  <c r="F348" i="3"/>
  <c r="F23" i="3" l="1"/>
  <c r="F53" i="3" l="1"/>
  <c r="G53" i="3" s="1"/>
  <c r="F32" i="4" l="1"/>
  <c r="G32" i="4" s="1"/>
  <c r="F6" i="4"/>
  <c r="G6" i="4" s="1"/>
  <c r="F5" i="4"/>
  <c r="F349" i="3"/>
  <c r="G349" i="3" s="1"/>
  <c r="F345" i="3"/>
  <c r="G345" i="3" s="1"/>
  <c r="F344" i="3"/>
  <c r="G344" i="3" s="1"/>
  <c r="F343" i="3"/>
  <c r="G343" i="3" s="1"/>
  <c r="F341" i="3"/>
  <c r="G341" i="3" s="1"/>
  <c r="F340" i="3"/>
  <c r="G340" i="3" s="1"/>
  <c r="F303" i="3"/>
  <c r="G303" i="3" s="1"/>
  <c r="F297" i="3"/>
  <c r="G297" i="3" s="1"/>
  <c r="F295" i="3"/>
  <c r="G295" i="3" s="1"/>
  <c r="F291" i="3"/>
  <c r="G291" i="3" s="1"/>
  <c r="F289" i="3"/>
  <c r="G289" i="3" s="1"/>
  <c r="F286" i="3"/>
  <c r="G286" i="3" s="1"/>
  <c r="F283" i="3"/>
  <c r="G283" i="3" s="1"/>
  <c r="F281" i="3"/>
  <c r="F265" i="3"/>
  <c r="G265" i="3" s="1"/>
  <c r="F254" i="3"/>
  <c r="G254" i="3" s="1"/>
  <c r="F252" i="3"/>
  <c r="G252" i="3" s="1"/>
  <c r="F251" i="3" l="1"/>
  <c r="G251" i="3" s="1"/>
  <c r="F250" i="3"/>
  <c r="G250" i="3" s="1"/>
  <c r="F246" i="3"/>
  <c r="F244" i="3"/>
  <c r="G244" i="3" s="1"/>
  <c r="F243" i="3"/>
  <c r="G243" i="3" s="1"/>
  <c r="F242" i="3"/>
  <c r="G242" i="3" s="1"/>
  <c r="F237" i="3"/>
  <c r="F236" i="3"/>
  <c r="F235" i="3"/>
  <c r="F232" i="3"/>
  <c r="F223" i="3"/>
  <c r="F222" i="3"/>
  <c r="F215" i="3"/>
  <c r="G215" i="3" s="1"/>
  <c r="F212" i="3"/>
  <c r="G212" i="3" s="1"/>
  <c r="F211" i="3"/>
  <c r="G211" i="3" s="1"/>
  <c r="F210" i="3"/>
  <c r="G210" i="3" s="1"/>
  <c r="F202" i="3"/>
  <c r="G202" i="3" s="1"/>
  <c r="F200" i="3"/>
  <c r="G200" i="3" s="1"/>
  <c r="F199" i="3"/>
  <c r="G199" i="3" s="1"/>
  <c r="F198" i="3"/>
  <c r="G198" i="3" s="1"/>
  <c r="F197" i="3"/>
  <c r="F196" i="3"/>
  <c r="G196" i="3" s="1"/>
  <c r="F195" i="3"/>
  <c r="G195" i="3" s="1"/>
  <c r="F194" i="3"/>
  <c r="G194" i="3" s="1"/>
  <c r="F191" i="3"/>
  <c r="G191" i="3" s="1"/>
  <c r="F185" i="3"/>
  <c r="G185" i="3" s="1"/>
  <c r="F184" i="3"/>
  <c r="F173" i="3"/>
  <c r="G173" i="3" s="1"/>
  <c r="F167" i="3"/>
  <c r="G167" i="3" s="1"/>
  <c r="F160" i="3"/>
  <c r="G160" i="3" s="1"/>
  <c r="F158" i="3"/>
  <c r="F154" i="3"/>
  <c r="F153" i="3"/>
  <c r="F145" i="3"/>
  <c r="F139" i="3"/>
  <c r="F138" i="3"/>
  <c r="F130" i="3"/>
  <c r="G130" i="3" s="1"/>
  <c r="F124" i="3"/>
  <c r="G124" i="3" s="1"/>
  <c r="F123" i="3"/>
  <c r="F115" i="3"/>
  <c r="G115" i="3" s="1"/>
  <c r="F109" i="3"/>
  <c r="G109" i="3" s="1"/>
  <c r="F108" i="3"/>
  <c r="G108" i="3" s="1"/>
  <c r="F104" i="3"/>
  <c r="F103" i="3"/>
  <c r="G103" i="3" s="1"/>
  <c r="F102" i="3"/>
  <c r="F99" i="3"/>
  <c r="F97" i="3"/>
  <c r="F96" i="3"/>
  <c r="G96" i="3" s="1"/>
  <c r="F95" i="3"/>
  <c r="F87" i="3"/>
  <c r="G87" i="3" s="1"/>
  <c r="F81" i="3"/>
  <c r="G81" i="3" s="1"/>
  <c r="F78" i="3"/>
  <c r="G78" i="3" s="1"/>
  <c r="F77" i="3"/>
  <c r="G77" i="3" s="1"/>
  <c r="F76" i="3"/>
  <c r="G76" i="3" s="1"/>
  <c r="F75" i="3"/>
  <c r="G75" i="3" s="1"/>
  <c r="F74" i="3"/>
  <c r="G74" i="3" s="1"/>
  <c r="F73" i="3"/>
  <c r="G73" i="3" s="1"/>
  <c r="F72" i="3"/>
  <c r="G72" i="3" s="1"/>
  <c r="F71" i="3"/>
  <c r="G71" i="3" s="1"/>
  <c r="F70" i="3"/>
  <c r="G70" i="3" s="1"/>
  <c r="F69" i="3"/>
  <c r="G69" i="3" s="1"/>
  <c r="F68" i="3"/>
  <c r="G68" i="3" s="1"/>
  <c r="F67" i="3"/>
  <c r="G67" i="3" s="1"/>
  <c r="F63" i="3"/>
  <c r="G63" i="3" s="1"/>
  <c r="F62" i="3"/>
  <c r="G62" i="3" s="1"/>
  <c r="F61" i="3"/>
  <c r="G61" i="3" s="1"/>
  <c r="F60" i="3"/>
  <c r="G60" i="3" s="1"/>
  <c r="F57" i="3"/>
  <c r="F56" i="3"/>
  <c r="F55" i="3"/>
  <c r="F54" i="3"/>
  <c r="F52" i="3"/>
  <c r="F44" i="3"/>
  <c r="G44" i="3" s="1"/>
  <c r="F38" i="3"/>
  <c r="G38" i="3" s="1"/>
  <c r="F37" i="3"/>
  <c r="F29" i="3"/>
  <c r="G29" i="3" s="1"/>
  <c r="F305" i="3"/>
  <c r="G305" i="3" s="1"/>
  <c r="F350" i="3"/>
  <c r="G350" i="3" s="1"/>
  <c r="G5" i="4" l="1"/>
  <c r="F311" i="3" l="1"/>
  <c r="G311" i="3" s="1"/>
  <c r="H366" i="3" l="1"/>
  <c r="H365" i="3"/>
  <c r="H364" i="3"/>
  <c r="H363" i="3"/>
  <c r="H362" i="3"/>
  <c r="H361" i="3"/>
  <c r="H360" i="3"/>
  <c r="H359" i="3"/>
  <c r="H358" i="3"/>
  <c r="H357" i="3"/>
  <c r="H355" i="3"/>
  <c r="H354" i="3"/>
  <c r="H353" i="3"/>
  <c r="H352" i="3"/>
  <c r="H347" i="3"/>
  <c r="H338" i="3"/>
  <c r="H337" i="3"/>
  <c r="H336" i="3"/>
  <c r="H334" i="3"/>
  <c r="H333" i="3"/>
  <c r="H331" i="3"/>
  <c r="H330" i="3"/>
  <c r="H329" i="3"/>
  <c r="H327" i="3"/>
  <c r="H326" i="3"/>
  <c r="H324" i="3"/>
  <c r="H323" i="3"/>
  <c r="H322" i="3"/>
  <c r="H321" i="3"/>
  <c r="H320" i="3"/>
  <c r="H317" i="3"/>
  <c r="H316" i="3"/>
  <c r="H315" i="3"/>
  <c r="H314" i="3"/>
  <c r="H313" i="3"/>
  <c r="H312" i="3"/>
  <c r="H310" i="3"/>
  <c r="H309" i="3"/>
  <c r="H308" i="3"/>
  <c r="H307" i="3"/>
  <c r="H306" i="3"/>
  <c r="H304" i="3"/>
  <c r="H302" i="3"/>
  <c r="H301" i="3"/>
  <c r="H300" i="3"/>
  <c r="H299" i="3"/>
  <c r="H294" i="3"/>
  <c r="H293" i="3"/>
  <c r="H292" i="3"/>
  <c r="H290" i="3"/>
  <c r="H288" i="3"/>
  <c r="H287" i="3"/>
  <c r="H285" i="3"/>
  <c r="H284" i="3"/>
  <c r="H282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4" i="3"/>
  <c r="H263" i="3"/>
  <c r="H262" i="3"/>
  <c r="H261" i="3"/>
  <c r="H260" i="3"/>
  <c r="H259" i="3"/>
  <c r="H258" i="3"/>
  <c r="H257" i="3"/>
  <c r="H256" i="3"/>
  <c r="H255" i="3"/>
  <c r="H253" i="3"/>
  <c r="H249" i="3"/>
  <c r="H248" i="3"/>
  <c r="H247" i="3"/>
  <c r="H245" i="3"/>
  <c r="H241" i="3"/>
  <c r="H240" i="3"/>
  <c r="H239" i="3"/>
  <c r="H238" i="3"/>
  <c r="H234" i="3"/>
  <c r="H233" i="3"/>
  <c r="H231" i="3"/>
  <c r="H230" i="3"/>
  <c r="H229" i="3"/>
  <c r="H228" i="3"/>
  <c r="H227" i="3"/>
  <c r="H226" i="3"/>
  <c r="H225" i="3"/>
  <c r="H224" i="3"/>
  <c r="H221" i="3"/>
  <c r="H220" i="3"/>
  <c r="H218" i="3"/>
  <c r="H217" i="3"/>
  <c r="H216" i="3"/>
  <c r="H209" i="3"/>
  <c r="H208" i="3"/>
  <c r="H207" i="3"/>
  <c r="H206" i="3"/>
  <c r="H205" i="3"/>
  <c r="H204" i="3"/>
  <c r="H203" i="3"/>
  <c r="H201" i="3"/>
  <c r="H193" i="3"/>
  <c r="H192" i="3"/>
  <c r="H190" i="3"/>
  <c r="H189" i="3"/>
  <c r="H188" i="3"/>
  <c r="H187" i="3"/>
  <c r="H186" i="3"/>
  <c r="H183" i="3"/>
  <c r="H182" i="3"/>
  <c r="H181" i="3"/>
  <c r="H180" i="3"/>
  <c r="H179" i="3"/>
  <c r="H178" i="3"/>
  <c r="H177" i="3"/>
  <c r="H176" i="3"/>
  <c r="H175" i="3"/>
  <c r="H174" i="3"/>
  <c r="H172" i="3"/>
  <c r="H171" i="3"/>
  <c r="H170" i="3"/>
  <c r="H169" i="3"/>
  <c r="H168" i="3"/>
  <c r="G23" i="3"/>
</calcChain>
</file>

<file path=xl/sharedStrings.xml><?xml version="1.0" encoding="utf-8"?>
<sst xmlns="http://schemas.openxmlformats.org/spreadsheetml/2006/main" count="1347" uniqueCount="697">
  <si>
    <t>№ п/п</t>
  </si>
  <si>
    <t>Ед. изм.</t>
  </si>
  <si>
    <t>Причины отклонений</t>
  </si>
  <si>
    <t>План</t>
  </si>
  <si>
    <t>в ед. измерений</t>
  </si>
  <si>
    <t>Показатель</t>
  </si>
  <si>
    <t>к приказу Минэнерго России</t>
  </si>
  <si>
    <t>от 25 апреля 2018 г. № 320</t>
  </si>
  <si>
    <t xml:space="preserve">Инвестиционная программа </t>
  </si>
  <si>
    <t>полное наименование субъекта электроэнергетики</t>
  </si>
  <si>
    <t xml:space="preserve">Субъект Российской Федерации: </t>
  </si>
  <si>
    <t>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</si>
  <si>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</si>
  <si>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</si>
  <si>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БЮДЖЕТ ДОХОДОВ И РАСХОДОВ</t>
  </si>
  <si>
    <t>Выручка от реализации товаров (работ, услуг) всего, в том числе*:</t>
  </si>
  <si>
    <t>Производство и поставка электрической энергии и мощности всего, в том числе:</t>
  </si>
  <si>
    <t>1.1</t>
  </si>
  <si>
    <t>производство и поставка электрической энергии на оптовом рынке электрической энергии и мощности</t>
  </si>
  <si>
    <t>1.1.1</t>
  </si>
  <si>
    <t>производство и поставка электрической мощности на оптовом рынке электрической энергии и мощности</t>
  </si>
  <si>
    <t>1.1.2</t>
  </si>
  <si>
    <t>1.1.3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</si>
  <si>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</si>
  <si>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</si>
  <si>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млн рублей</t>
  </si>
  <si>
    <t>1.2</t>
  </si>
  <si>
    <t>Оказание услуг по передаче электрической энергии</t>
  </si>
  <si>
    <t>1.3</t>
  </si>
  <si>
    <t>Оказание услуг по передаче тепловой энергии, теплоносителя</t>
  </si>
  <si>
    <t>1.4</t>
  </si>
  <si>
    <t>Оказание услуг по технологическому присоединению</t>
  </si>
  <si>
    <t>1.5</t>
  </si>
  <si>
    <t>Реализация электрической энергии и мощности</t>
  </si>
  <si>
    <t>1.6</t>
  </si>
  <si>
    <t>1.7</t>
  </si>
  <si>
    <t>Оказание услуг по оперативно-диспетчерскому управлению в электроэнергетике всего, в том числе:</t>
  </si>
  <si>
    <t>1.8</t>
  </si>
  <si>
    <t>в части управления технологическими режимами</t>
  </si>
  <si>
    <t>1.8.1</t>
  </si>
  <si>
    <t>в части обеспечения надежности</t>
  </si>
  <si>
    <t>1.8.2</t>
  </si>
  <si>
    <t>Прочая деятельность</t>
  </si>
  <si>
    <t>1.9</t>
  </si>
  <si>
    <t>Себестоимость товаров (работ, услуг), коммерческие и управленческие расходы всего, в том числе:</t>
  </si>
  <si>
    <t>II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</si>
  <si>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</si>
  <si>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</si>
  <si>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</si>
  <si>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</si>
  <si>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</si>
  <si>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</si>
  <si>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</si>
  <si>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</si>
  <si>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</si>
  <si>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</si>
  <si>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</si>
  <si>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</si>
  <si>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</si>
  <si>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</si>
  <si>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</si>
  <si>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</si>
  <si>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</si>
  <si>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</si>
  <si>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2.1.2.1</t>
  </si>
  <si>
    <t>на технологические цели, включая энергию на компенсацию потерь при ее передаче</t>
  </si>
  <si>
    <t>2.1.2.1.1</t>
  </si>
  <si>
    <t>для последующей перепродажи</t>
  </si>
  <si>
    <t>2.1.2.1.2</t>
  </si>
  <si>
    <t>покупная тепловая энергия (мощность)</t>
  </si>
  <si>
    <t>2.1.2.2</t>
  </si>
  <si>
    <t>сырье, материалы, запасные части, инструменты</t>
  </si>
  <si>
    <t>прочие материальные расходы</t>
  </si>
  <si>
    <t>2.1.4</t>
  </si>
  <si>
    <t>II.I</t>
  </si>
  <si>
    <t>Работы и услуги производственного характера всего, в том числе:</t>
  </si>
  <si>
    <t>II.II</t>
  </si>
  <si>
    <t>услуги по передаче электрической энергии по единой (национальной) общероссийской электрической сети</t>
  </si>
  <si>
    <t>2.2.1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</si>
  <si>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</si>
  <si>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</si>
  <si>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тепловой энергии, теплоносителя</t>
  </si>
  <si>
    <t>2.2.3</t>
  </si>
  <si>
    <t>услуги инфраструктурных организаций*****</t>
  </si>
  <si>
    <t>2.2.4</t>
  </si>
  <si>
    <t>прочие услуги производственного характера</t>
  </si>
  <si>
    <t>2.2.5</t>
  </si>
  <si>
    <t>Расходы на оплату труда с учетом страховых взносов</t>
  </si>
  <si>
    <t>II.III</t>
  </si>
  <si>
    <t>Амортизация основных средств и нематериальных активов</t>
  </si>
  <si>
    <t>II.IV</t>
  </si>
  <si>
    <t>Налоги и сборы всего, в том числе:</t>
  </si>
  <si>
    <t>II.V</t>
  </si>
  <si>
    <t>налог на имущество организации</t>
  </si>
  <si>
    <t>2.5.1</t>
  </si>
  <si>
    <t>прочие налоги и сборы</t>
  </si>
  <si>
    <t>2.5.2</t>
  </si>
  <si>
    <t>Прочие расходы всего, в том числе:</t>
  </si>
  <si>
    <t>II.VI</t>
  </si>
  <si>
    <t>работы и услуги непроизводственного характера</t>
  </si>
  <si>
    <t>2.6.1</t>
  </si>
  <si>
    <t>арендная плата, лизинговые платежи</t>
  </si>
  <si>
    <t>2.6.2</t>
  </si>
  <si>
    <t>иные прочие расходы</t>
  </si>
  <si>
    <t>2.6.3</t>
  </si>
  <si>
    <t>Иные сведения:</t>
  </si>
  <si>
    <t>II.VII</t>
  </si>
  <si>
    <t>Расходы на ремонт</t>
  </si>
  <si>
    <t>2.7.1</t>
  </si>
  <si>
    <t>Коммерческие расходы</t>
  </si>
  <si>
    <t>2.7.2</t>
  </si>
  <si>
    <t>Управленческие расходы</t>
  </si>
  <si>
    <t>2.7.3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</si>
  <si>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</si>
  <si>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</si>
  <si>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</si>
  <si>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</si>
  <si>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</si>
  <si>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</si>
  <si>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</si>
  <si>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</si>
  <si>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</si>
  <si>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</si>
  <si>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</si>
  <si>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</si>
  <si>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</si>
  <si>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3.9</t>
  </si>
  <si>
    <t>IV</t>
  </si>
  <si>
    <t>Прочие доходы и расходы (сальдо) (строка 4.1–строка 4.2)</t>
  </si>
  <si>
    <t>Прочие доходы всего, в том числе:</t>
  </si>
  <si>
    <t>4.1</t>
  </si>
  <si>
    <t>доходы от участия в других организациях</t>
  </si>
  <si>
    <t>4.1.1</t>
  </si>
  <si>
    <t>проценты к получению</t>
  </si>
  <si>
    <t>4.1.2</t>
  </si>
  <si>
    <t>восстановление резервов всего, в том числе:</t>
  </si>
  <si>
    <t>4.1.3</t>
  </si>
  <si>
    <t>по сомнительным долгам</t>
  </si>
  <si>
    <t>4.1.3.1</t>
  </si>
  <si>
    <t>прочие внереализационные доходы</t>
  </si>
  <si>
    <t>4.1.4</t>
  </si>
  <si>
    <t>4.2</t>
  </si>
  <si>
    <t>расходы, связанные с персоналом</t>
  </si>
  <si>
    <t>4.2.1</t>
  </si>
  <si>
    <t>проценты к уплате</t>
  </si>
  <si>
    <t>4.2.2</t>
  </si>
  <si>
    <t>создание резервов всего, в том числе:</t>
  </si>
  <si>
    <t>4.2.3</t>
  </si>
  <si>
    <t>4.2.3.1</t>
  </si>
  <si>
    <t>прочие внереализационные расходы</t>
  </si>
  <si>
    <t>4.2.4</t>
  </si>
  <si>
    <t>V</t>
  </si>
  <si>
    <t>Прибыль (убыток) до налогообложения (строка III+строка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</si>
  <si>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</si>
  <si>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</si>
  <si>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</si>
  <si>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</si>
  <si>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</si>
  <si>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</si>
  <si>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</si>
  <si>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</si>
  <si>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</si>
  <si>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</si>
  <si>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</si>
  <si>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</si>
  <si>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</si>
  <si>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</si>
  <si>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</si>
  <si>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Налог на прибыль всего, в том числе:</t>
  </si>
  <si>
    <t>VI</t>
  </si>
  <si>
    <t>6.1</t>
  </si>
  <si>
    <t>6.1.1</t>
  </si>
  <si>
    <t>6.1.2</t>
  </si>
  <si>
    <t>6.1.3</t>
  </si>
  <si>
    <t>Производство и поставка тепловой энергии (мощности);</t>
  </si>
  <si>
    <t>6.2</t>
  </si>
  <si>
    <t>Оказание услуг по передаче электрической энергии;</t>
  </si>
  <si>
    <t>6.3</t>
  </si>
  <si>
    <t>Оказание услуг по передаче тепловой энергии, теплоносителя;</t>
  </si>
  <si>
    <t>6.4</t>
  </si>
  <si>
    <t>Оказание услуг по технологическому присоединению;</t>
  </si>
  <si>
    <t>6.5</t>
  </si>
  <si>
    <t>6.6</t>
  </si>
  <si>
    <t>Реализация электрической энергии и мощности;</t>
  </si>
  <si>
    <t>6.7</t>
  </si>
  <si>
    <t>6.8</t>
  </si>
  <si>
    <t>6.8.1</t>
  </si>
  <si>
    <t>6.8.2</t>
  </si>
  <si>
    <t>Прочая деятельность;</t>
  </si>
  <si>
    <t>6.9</t>
  </si>
  <si>
    <t>Чистая прибыль (убыток) всего, в том числе:</t>
  </si>
  <si>
    <t>VII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</si>
  <si>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</si>
  <si>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</si>
  <si>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</si>
  <si>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</si>
  <si>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</si>
  <si>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</si>
  <si>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</si>
  <si>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</si>
  <si>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</si>
  <si>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</si>
  <si>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</si>
  <si>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</si>
  <si>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</si>
  <si>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</si>
  <si>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Направления использования чистой прибыли</t>
  </si>
  <si>
    <t>VIII</t>
  </si>
  <si>
    <t>На инвестиции</t>
  </si>
  <si>
    <t>8.1</t>
  </si>
  <si>
    <t>Резервный фонд</t>
  </si>
  <si>
    <t>8.2</t>
  </si>
  <si>
    <t>Выплата дивидендов</t>
  </si>
  <si>
    <t>8.3</t>
  </si>
  <si>
    <t>Остаток на развитие</t>
  </si>
  <si>
    <t>8.4</t>
  </si>
  <si>
    <t>IX</t>
  </si>
  <si>
    <t>9.1</t>
  </si>
  <si>
    <t>Прибыль до налогообложения без учета процентов к уплате и амортизации (строка V+строка 4.2.2+строка II.IV)</t>
  </si>
  <si>
    <t>Долг (кредиты и займы) на начало периода всего, в том числе:</t>
  </si>
  <si>
    <t>9.2</t>
  </si>
  <si>
    <t>краткосрочные кредиты и займы на начало периода</t>
  </si>
  <si>
    <t>9.2.1</t>
  </si>
  <si>
    <t>–</t>
  </si>
  <si>
    <t>Долг (кредиты и займы) на конец периода, в том числе</t>
  </si>
  <si>
    <t>9.3</t>
  </si>
  <si>
    <t>краткосрочные кредиты и займы на конец периода</t>
  </si>
  <si>
    <t>9.3.1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</si>
  <si>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</si>
  <si>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</si>
  <si>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БЮДЖЕТ ДВИЖЕНИЯ ДЕНЕЖНЫХ СРЕДСТВ</t>
  </si>
  <si>
    <t>Поступления от текущих операций всего, в том числе:</t>
  </si>
  <si>
    <t>X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</si>
  <si>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</si>
  <si>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</si>
  <si>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</si>
  <si>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</si>
  <si>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</si>
  <si>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</si>
  <si>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</si>
  <si>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</si>
  <si>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</si>
  <si>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</si>
  <si>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</si>
  <si>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</si>
  <si>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</si>
  <si>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</si>
  <si>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</si>
  <si>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</si>
  <si>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</si>
  <si>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</si>
  <si>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</si>
  <si>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</si>
  <si>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Платежи по текущим операциям всего, в том числе:</t>
  </si>
  <si>
    <t>XI</t>
  </si>
  <si>
    <t>Оплата поставщикам топлива</t>
  </si>
  <si>
    <t>11.1</t>
  </si>
  <si>
    <t>11.2</t>
  </si>
  <si>
    <t>Оплата покупной энергии всего, в том числе:</t>
  </si>
  <si>
    <t>на оптовом рынке электрической энергии и мощности</t>
  </si>
  <si>
    <t>11.2.1</t>
  </si>
  <si>
    <t>11.2.2</t>
  </si>
  <si>
    <t>на розничных рынках электрической энергии</t>
  </si>
  <si>
    <t>на компенсацию потерь</t>
  </si>
  <si>
    <t>11.2.3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</si>
  <si>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</si>
  <si>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</si>
  <si>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</si>
  <si>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11.4</t>
  </si>
  <si>
    <t>11.5</t>
  </si>
  <si>
    <t>Оплата услуг по передаче тепловой энергии, теплоносителя</t>
  </si>
  <si>
    <t>11.6</t>
  </si>
  <si>
    <t>Оплата труда</t>
  </si>
  <si>
    <t>Страховые взносы</t>
  </si>
  <si>
    <t>11.7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</si>
  <si>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</si>
  <si>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</si>
  <si>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</si>
  <si>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</si>
  <si>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</si>
  <si>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</si>
  <si>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</si>
  <si>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</si>
  <si>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</si>
  <si>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</si>
  <si>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</si>
  <si>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</si>
  <si>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Прочие платежи по текущей деятельности</t>
  </si>
  <si>
    <t>11.13</t>
  </si>
  <si>
    <t>Поступления от инвестиционных операций всего, в том числе:</t>
  </si>
  <si>
    <t>XII</t>
  </si>
  <si>
    <t>Поступления от реализации имущества и имущественных прав</t>
  </si>
  <si>
    <t>12.1</t>
  </si>
  <si>
    <t>Поступления по заключенным инвестиционным соглашениям, в том числе</t>
  </si>
  <si>
    <t>12.2</t>
  </si>
  <si>
    <t>по использованию средств бюджетов бюджетной системы Российской Федерации всего, в том числе:</t>
  </si>
  <si>
    <t>12.2.1</t>
  </si>
  <si>
    <t>средства федерального бюджета</t>
  </si>
  <si>
    <t>12.2.1.1</t>
  </si>
  <si>
    <t>средства консолидированного бюджета субъекта Российской Федерации</t>
  </si>
  <si>
    <t>12.2.1.2</t>
  </si>
  <si>
    <t>Прочие поступления по инвестиционным операциям</t>
  </si>
  <si>
    <t>12.3</t>
  </si>
  <si>
    <t>Платежи по инвестиционным операциям всего, в том числе:</t>
  </si>
  <si>
    <t>XIII</t>
  </si>
  <si>
    <t>Инвестиции в основной капитал всего, в том числе:</t>
  </si>
  <si>
    <t>13.1</t>
  </si>
  <si>
    <t>техническое перевооружение и реконструкция</t>
  </si>
  <si>
    <t>13.1.1</t>
  </si>
  <si>
    <t>новое строительство и расширение</t>
  </si>
  <si>
    <t>13.1.2</t>
  </si>
  <si>
    <t>проектно-изыскательные работы для объектов нового строительства будущих лет</t>
  </si>
  <si>
    <t>13.1.3</t>
  </si>
  <si>
    <t>приобретение объектов основных средств, земельных участков</t>
  </si>
  <si>
    <t>13.1.4</t>
  </si>
  <si>
    <t>проведение научно-исследовательских и опытно-конструкторских разработок</t>
  </si>
  <si>
    <t>13.1.5</t>
  </si>
  <si>
    <t>13.1.6</t>
  </si>
  <si>
    <t>прочие выплаты, связанные с инвестициями в основной капитал</t>
  </si>
  <si>
    <t>Приобретение нематериальных активов</t>
  </si>
  <si>
    <t>13.2</t>
  </si>
  <si>
    <t>Прочие платежи по инвестиционным операциям всего, в том числе:</t>
  </si>
  <si>
    <t>13.3</t>
  </si>
  <si>
    <t>13.4</t>
  </si>
  <si>
    <t>проценты по долговым обязательствам, включаемым в стоимость инвестиционного актива</t>
  </si>
  <si>
    <t>13.4.1</t>
  </si>
  <si>
    <t>Поступления от финансовых операций всего, в том числе:</t>
  </si>
  <si>
    <t>XIV</t>
  </si>
  <si>
    <t>Процентные поступления</t>
  </si>
  <si>
    <t>14.1</t>
  </si>
  <si>
    <t>Поступления по полученным кредитам всего, в том числе:</t>
  </si>
  <si>
    <t>14.2</t>
  </si>
  <si>
    <t>на текущую деятельность</t>
  </si>
  <si>
    <t>14.2.1</t>
  </si>
  <si>
    <t>на инвестиционные операции</t>
  </si>
  <si>
    <t>14.2.2</t>
  </si>
  <si>
    <t>14.2.3</t>
  </si>
  <si>
    <t>на рефинансирование кредитов и займов</t>
  </si>
  <si>
    <t>Поступления от эмиссии акций**</t>
  </si>
  <si>
    <t>14.3</t>
  </si>
  <si>
    <t>Поступления от реализации финансовых инструментов всего, в том числе:</t>
  </si>
  <si>
    <t>14.4</t>
  </si>
  <si>
    <t>облигационные займы</t>
  </si>
  <si>
    <t>14.4.1</t>
  </si>
  <si>
    <t>вексели</t>
  </si>
  <si>
    <t>14.4.2</t>
  </si>
  <si>
    <t>Поступления от займов организаций</t>
  </si>
  <si>
    <t>14.5</t>
  </si>
  <si>
    <t>Поступления за счет средств инвесторов</t>
  </si>
  <si>
    <t>14.6</t>
  </si>
  <si>
    <t>Прочие поступления по финансовым операциям</t>
  </si>
  <si>
    <t>14.7</t>
  </si>
  <si>
    <t>Платежи по финансовым операциям всего, в том числе:</t>
  </si>
  <si>
    <t>XV</t>
  </si>
  <si>
    <t>Погашение кредитов и займов всего, в том числе:</t>
  </si>
  <si>
    <t>15.1</t>
  </si>
  <si>
    <t>15.1.1</t>
  </si>
  <si>
    <t>15.1.2</t>
  </si>
  <si>
    <t>15.1.3</t>
  </si>
  <si>
    <t>15.2</t>
  </si>
  <si>
    <t>Прочие выплаты по финансовым операциям</t>
  </si>
  <si>
    <t>15.3</t>
  </si>
  <si>
    <t>XVI</t>
  </si>
  <si>
    <t>XVII</t>
  </si>
  <si>
    <t>Сальдо денежных средств по инвестиционным операциям</t>
  </si>
  <si>
    <t>17.1</t>
  </si>
  <si>
    <t>Сальдо денежных средств по прочей деятельности</t>
  </si>
  <si>
    <t>17.2</t>
  </si>
  <si>
    <t>XVIII</t>
  </si>
  <si>
    <t>Сальдо денежных средств по привлечению и погашению кредитов и займов</t>
  </si>
  <si>
    <t>18.1</t>
  </si>
  <si>
    <t>Сальдо денежных средств по прочей финансовой деятельности</t>
  </si>
  <si>
    <t>18.2</t>
  </si>
  <si>
    <t>Сальдо денежных средств от транзитных операций</t>
  </si>
  <si>
    <t>XIX</t>
  </si>
  <si>
    <t>XX</t>
  </si>
  <si>
    <t>Остаток денежных средств на начало периода</t>
  </si>
  <si>
    <t>XXI</t>
  </si>
  <si>
    <t>Остаток денежных средств на конец периода</t>
  </si>
  <si>
    <t>XXII</t>
  </si>
  <si>
    <t>XXIII</t>
  </si>
  <si>
    <t>Дебиторская задолженность на конец периода всего, в том числе:</t>
  </si>
  <si>
    <t>23.1</t>
  </si>
  <si>
    <t>производство и поставка электрической энергии и мощности всего, в том числе:</t>
  </si>
  <si>
    <t>23.1.1</t>
  </si>
  <si>
    <t>из нее просроченная</t>
  </si>
  <si>
    <t>23.1.1.1</t>
  </si>
  <si>
    <t>23.1.1.1.a</t>
  </si>
  <si>
    <t>23.1.1.2</t>
  </si>
  <si>
    <t>23.1.1.2.a</t>
  </si>
  <si>
    <t>23.1.1.3</t>
  </si>
  <si>
    <t>производство и поставка тепловой энергии (мощности)</t>
  </si>
  <si>
    <t>23.1.2</t>
  </si>
  <si>
    <t>23.1.2.a</t>
  </si>
  <si>
    <t>23.1.3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</si>
  <si>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</si>
  <si>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</si>
  <si>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23.1.4</t>
  </si>
  <si>
    <t>23.1.4.a</t>
  </si>
  <si>
    <t>оказание услуг по технологическому присоединению</t>
  </si>
  <si>
    <t>23.1.5</t>
  </si>
  <si>
    <t>23.1.7</t>
  </si>
  <si>
    <t>реализация электрической энергии и мощности</t>
  </si>
  <si>
    <t>23.1.6.а</t>
  </si>
  <si>
    <t>оказание услуг по оперативно-диспетчерскому управлению в электроэнергетике всего, в том числе:</t>
  </si>
  <si>
    <t>23.1.8</t>
  </si>
  <si>
    <t>23.1.9</t>
  </si>
  <si>
    <t>23.1.8.1</t>
  </si>
  <si>
    <t>23.1.8.2</t>
  </si>
  <si>
    <t>прочая деятельность</t>
  </si>
  <si>
    <t>Кредиторская задолженность на конец периода всего, в том числе:</t>
  </si>
  <si>
    <t>23.2</t>
  </si>
  <si>
    <t>поставщикам топлива на технологические цели</t>
  </si>
  <si>
    <t>23.2.1</t>
  </si>
  <si>
    <t>поставщикам покупной энергии всего, в том числе:</t>
  </si>
  <si>
    <t>23.2.2</t>
  </si>
  <si>
    <t>23.2.2.1</t>
  </si>
  <si>
    <t>на розничных рынках</t>
  </si>
  <si>
    <t>23.2.2.2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</si>
  <si>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</si>
  <si>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</si>
  <si>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по оплате услуг территориальных сетевых организаций</t>
  </si>
  <si>
    <t>23.2.4</t>
  </si>
  <si>
    <t>23.2.4.a</t>
  </si>
  <si>
    <t>23.2.5</t>
  </si>
  <si>
    <t>перед персоналом по оплате труда</t>
  </si>
  <si>
    <t>перед бюджетами и внебюджетными фондами</t>
  </si>
  <si>
    <t>23.2.6</t>
  </si>
  <si>
    <t>по договорам технологического присоединения</t>
  </si>
  <si>
    <t>23.2.7</t>
  </si>
  <si>
    <t>по обязательствам перед поставщиками и подрядчиками по исполнению инвестиционной программы</t>
  </si>
  <si>
    <t>23.2.8</t>
  </si>
  <si>
    <t>прочая кредиторская задолженность</t>
  </si>
  <si>
    <t>23.2.9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</si>
  <si>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</si>
  <si>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</si>
  <si>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от производства и поставки электрической энергии и мощности</t>
  </si>
  <si>
    <t>23.3.1</t>
  </si>
  <si>
    <t>от производства и поставки электрической энергии на оптовом рынке электрической энергии и мощности</t>
  </si>
  <si>
    <t>%</t>
  </si>
  <si>
    <t>23.3.1.1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</si>
  <si>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</si>
  <si>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</si>
  <si>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</si>
  <si>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</si>
  <si>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тепловой энергии (мощности)</t>
  </si>
  <si>
    <t>23.3.2</t>
  </si>
  <si>
    <t>от оказания услуг по передаче электрической энергии</t>
  </si>
  <si>
    <t>23.3.3</t>
  </si>
  <si>
    <t>от оказания услуг по передаче тепловой энергии, теплоносителя</t>
  </si>
  <si>
    <t>23.3.4</t>
  </si>
  <si>
    <t>от реализации электрической энергии и мощности</t>
  </si>
  <si>
    <t>23.3.5</t>
  </si>
  <si>
    <t>от реализации тепловой энергии (мощности)</t>
  </si>
  <si>
    <t>23.3.6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</si>
  <si>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</si>
  <si>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</si>
  <si>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</si>
  <si>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</si>
  <si>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</si>
  <si>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</si>
  <si>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</si>
  <si>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</si>
  <si>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</si>
  <si>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</si>
  <si>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</si>
  <si>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</si>
  <si>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</si>
  <si>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</si>
  <si>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24.1</t>
  </si>
  <si>
    <t>24.2</t>
  </si>
  <si>
    <t>24.3</t>
  </si>
  <si>
    <t>24.4</t>
  </si>
  <si>
    <t>24.5</t>
  </si>
  <si>
    <t>электрической энергии</t>
  </si>
  <si>
    <t>тепловой энергии</t>
  </si>
  <si>
    <t>24.6</t>
  </si>
  <si>
    <t>24.6.1</t>
  </si>
  <si>
    <t>24.6.2</t>
  </si>
  <si>
    <t>Объем покупной продукции для последующей продажи</t>
  </si>
  <si>
    <t>24.7</t>
  </si>
  <si>
    <t>МВт</t>
  </si>
  <si>
    <t>Гкал/час</t>
  </si>
  <si>
    <t>млн кВт.ч</t>
  </si>
  <si>
    <t>тыс. Гкал</t>
  </si>
  <si>
    <t>электрической мощности</t>
  </si>
  <si>
    <t>24.7.1</t>
  </si>
  <si>
    <t>24.7.2</t>
  </si>
  <si>
    <t>24.7.3</t>
  </si>
  <si>
    <t>Объем покупной продукции на технологические цели</t>
  </si>
  <si>
    <t>24.8</t>
  </si>
  <si>
    <t>24.8.1</t>
  </si>
  <si>
    <t>Объем продукции отпущенной (проданной) потребителям</t>
  </si>
  <si>
    <t>24.9</t>
  </si>
  <si>
    <t>24.9.1</t>
  </si>
  <si>
    <t>24.9.2</t>
  </si>
  <si>
    <t>24.9.3</t>
  </si>
  <si>
    <t>В отношении деятельности по передаче электрической энергии</t>
  </si>
  <si>
    <t>XXV</t>
  </si>
  <si>
    <t>Объем отпуска электрической энергии из сети (полезный отпуск) всего, в том числе:</t>
  </si>
  <si>
    <t>25.1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</si>
  <si>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</si>
  <si>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</si>
  <si>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территориальные сетевые организации</t>
  </si>
  <si>
    <t>25.1.1.1</t>
  </si>
  <si>
    <t>потребители, не являющиеся территориальными сетевыми организациями</t>
  </si>
  <si>
    <t>25.1.1.2</t>
  </si>
  <si>
    <t>Объем технологического расхода (потерь) при передаче электрической энергии</t>
  </si>
  <si>
    <t>25.2</t>
  </si>
  <si>
    <t>Заявленная мощность***/фактическая мощность всего, в том числе:</t>
  </si>
  <si>
    <t>25.3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</si>
  <si>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</si>
  <si>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</si>
  <si>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25.3.1.1</t>
  </si>
  <si>
    <t>25.3.1.2</t>
  </si>
  <si>
    <t>Количество условных единиц обслуживаемого электросетевого оборудования</t>
  </si>
  <si>
    <t>25.4</t>
  </si>
  <si>
    <t>25.5</t>
  </si>
  <si>
    <t>Необходимая валовая выручка сетевой организации в части содержания (строка 1.3–строка 2.2.1–строка 2.2.2–строка 2.1.2.1.1)</t>
  </si>
  <si>
    <t>В отношении сбытовой деятельности</t>
  </si>
  <si>
    <t>XXVI</t>
  </si>
  <si>
    <t>Полезный отпуск электрической энергии потребителям</t>
  </si>
  <si>
    <t>Отпуск тепловой энергии потребителям</t>
  </si>
  <si>
    <t>26.1</t>
  </si>
  <si>
    <t>26.2</t>
  </si>
  <si>
    <t>26.3</t>
  </si>
  <si>
    <t>26.4</t>
  </si>
  <si>
    <t>В отношении деятельности по оперативно-диспетчерскому управлению</t>
  </si>
  <si>
    <t>XXVII</t>
  </si>
  <si>
    <t>27.1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</si>
  <si>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</si>
  <si>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</si>
  <si>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</si>
  <si>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</si>
  <si>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27.1.2</t>
  </si>
  <si>
    <t>27.1.3</t>
  </si>
  <si>
    <t>Объем потребления в Единой энергетической системе России, в том числе</t>
  </si>
  <si>
    <t>27.2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</si>
  <si>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</si>
  <si>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</si>
  <si>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суммарный объем поставки электрической энергии на экспорт из России</t>
  </si>
  <si>
    <t>27.2.2</t>
  </si>
  <si>
    <t>27.3</t>
  </si>
  <si>
    <t>27.3.1</t>
  </si>
  <si>
    <t>27.3.2</t>
  </si>
  <si>
    <t>Среднесписочная численность работников</t>
  </si>
  <si>
    <t>XXVIII</t>
  </si>
  <si>
    <t>Приложение № 20</t>
  </si>
  <si>
    <t>1</t>
  </si>
  <si>
    <t>Прибыль (убыток) от продаж (строка I–строка II) всего,
в том числе:</t>
  </si>
  <si>
    <t>Сальдо денежных средств по операционной деятельности
(строка Х–строка XI) всего, в том числе:</t>
  </si>
  <si>
    <t>Сальдо денежных средств по финансовым операциям всего (строка XIV–строка XV), в том числе</t>
  </si>
  <si>
    <t>Итого сальдо денежных средств
(строка XVI+строка XVII+строка XVIII+строка XIX)</t>
  </si>
  <si>
    <t>23.1.1.3.a</t>
  </si>
  <si>
    <t>23.1.5.a</t>
  </si>
  <si>
    <t>23.1.7.a</t>
  </si>
  <si>
    <t>23.1.8.a</t>
  </si>
  <si>
    <t>23.1.8.1.a</t>
  </si>
  <si>
    <t>23.1.8.2.a</t>
  </si>
  <si>
    <t>23.1.9.a</t>
  </si>
  <si>
    <t>23.2.2.1.a</t>
  </si>
  <si>
    <t>23.2.2.2.a</t>
  </si>
  <si>
    <t>23.2.3.a</t>
  </si>
  <si>
    <t>23.2.5.a</t>
  </si>
  <si>
    <t>23.2.6.a</t>
  </si>
  <si>
    <t>23.2.7.а</t>
  </si>
  <si>
    <t>23.2.8.a</t>
  </si>
  <si>
    <t>23.2.9.а</t>
  </si>
  <si>
    <t>23.2.1.a</t>
  </si>
  <si>
    <t>24.8.2</t>
  </si>
  <si>
    <t>чел.</t>
  </si>
  <si>
    <t>Отклонение от плановых значений по итогам отчетного периода</t>
  </si>
  <si>
    <t>Реализация тепловой энергии (мощности)</t>
  </si>
  <si>
    <t>3.8.2</t>
  </si>
  <si>
    <t>Реализация тепловой энергии (мощности);</t>
  </si>
  <si>
    <t>Сальдо денежных средств по инвестиционным операциям всего (строка XII–строка XIII), всего, в том числе</t>
  </si>
  <si>
    <t>23.1.1.a</t>
  </si>
  <si>
    <t>23.1.3.а</t>
  </si>
  <si>
    <t>реализация тепловой энергии (мощности)</t>
  </si>
  <si>
    <t>у. е.</t>
  </si>
  <si>
    <t>Собственная необходимая валовая выручка субъекта оперативно-диспетчерского управления, всего, в том числе</t>
  </si>
  <si>
    <t>ООО "Якутская электросетевая компания"</t>
  </si>
  <si>
    <t>Республика Саха (Якутия)</t>
  </si>
  <si>
    <t>Приказом Министерства ЖКХ и энергетики Республики Саха (Якутия) №684-ОД от 30.12.2020 г.</t>
  </si>
  <si>
    <t xml:space="preserve">Форма 20. Отчет об исполнении финансового плана субъекта электроэнергетики (квартальный) 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</si>
  <si>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энергии.</t>
  </si>
  <si>
    <t>Необходимая валовая выручка сбытовой организации без учета затрат на покупку тепловой энергии и оплаты услуг по ее передаче.</t>
  </si>
  <si>
    <t>Установленная мощность в Единой энергетической системе России, в том числе:</t>
  </si>
  <si>
    <t>в процентах,
%</t>
  </si>
  <si>
    <t xml:space="preserve"> </t>
  </si>
  <si>
    <t>2. Источники финансирования инвестиционной программы субъекта электроэнергетики</t>
  </si>
  <si>
    <t>в про-центах,
%</t>
  </si>
  <si>
    <t>Источники финансирования инвестиционной программы всего
(строка I+строка II) всего, в том числе:</t>
  </si>
  <si>
    <t>I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</si>
  <si>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</si>
  <si>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</si>
  <si>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</si>
  <si>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</si>
  <si>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</si>
  <si>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</si>
  <si>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</si>
  <si>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</si>
  <si>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</si>
  <si>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</si>
  <si>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</si>
  <si>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</si>
  <si>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</si>
  <si>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</si>
  <si>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</si>
  <si>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</si>
  <si>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</si>
  <si>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</si>
  <si>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</si>
  <si>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</si>
  <si>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</si>
  <si>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</si>
  <si>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</si>
  <si>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</si>
  <si>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</si>
  <si>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</si>
  <si>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</si>
  <si>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</si>
  <si>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</si>
  <si>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</si>
  <si>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</si>
  <si>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</si>
  <si>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</si>
  <si>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</si>
  <si>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</si>
  <si>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</si>
  <si>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</si>
  <si>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</si>
  <si>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</si>
  <si>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</si>
  <si>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</si>
  <si>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</si>
  <si>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</si>
  <si>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</si>
  <si>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</si>
  <si>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</si>
  <si>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</si>
  <si>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</si>
  <si>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</si>
  <si>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</si>
  <si>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</si>
  <si>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</si>
  <si>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</si>
  <si>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</si>
  <si>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</si>
  <si>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</si>
  <si>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</si>
  <si>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</si>
  <si>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</si>
  <si>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</si>
  <si>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</si>
  <si>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</si>
  <si>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</si>
  <si>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</si>
  <si>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</si>
  <si>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</si>
  <si>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</si>
  <si>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</si>
  <si>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</si>
  <si>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</si>
  <si>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</si>
  <si>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</si>
  <si>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</si>
  <si>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</si>
  <si>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</si>
  <si>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</si>
  <si>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</si>
  <si>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</si>
  <si>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</si>
  <si>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</si>
  <si>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</si>
  <si>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</si>
  <si>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</si>
  <si>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</si>
  <si>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</si>
  <si>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</si>
  <si>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</si>
  <si>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</si>
  <si>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</si>
  <si>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</si>
  <si>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</si>
  <si>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</si>
  <si>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</si>
  <si>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</si>
  <si>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</si>
  <si>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rPr>
        <b/>
        <sz val="7"/>
        <rFont val="Times New Roman"/>
        <family val="1"/>
        <charset val="204"/>
      </rPr>
      <t>Примечание:</t>
    </r>
    <r>
      <rPr>
        <sz val="7"/>
        <rFont val="Times New Roman"/>
        <family val="1"/>
        <charset val="204"/>
      </rPr>
      <t xml:space="preserve">
* в строках, содержащих слова «всего, в том числе» указывается сумма нижерасположенных строк соответствующего раздела (подраздела)
** строка заполняется в объеме притока денежных средств от эмиссии акций. В случае оплаты эмиссии акций с использованием неденежных операций, данная строка не заполняется
*** указывается на основании заключенных договоров на оказание услуг по передаче электрической энергии
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
***** указывается суммарно стоимость оказанных субъекту электроэнергетики услуг</t>
    </r>
  </si>
  <si>
    <t>Отклонение от плановых значений года 2022</t>
  </si>
  <si>
    <t>Налог на добавленную стоимость</t>
  </si>
  <si>
    <t>Факт 1 кв 2023</t>
  </si>
  <si>
    <t>x</t>
  </si>
  <si>
    <t>Отчетный год 2025</t>
  </si>
  <si>
    <t>Год раскрытия (предоставления) информации: 2025 год (3 квартал)</t>
  </si>
  <si>
    <t>Факт 3 кв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</si>
</sst>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00"/>
    <numFmt numFmtId="166" formatCode="#,##0.0000"/>
  </numFmts>
  <fonts count="9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7"/>
      <name val="Times New Roman"/>
      <family val="1"/>
      <charset val="204"/>
    </font>
    <font>
      <sz val="7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left" vertical="center" wrapText="1" indent="4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2" fontId="2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9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 wrapText="1" indent="5"/>
    </xf>
    <xf numFmtId="2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 indent="2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/>
    </xf>
    <xf numFmtId="4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0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4" fontId="7" fillId="0" borderId="1" xfId="2" applyNumberFormat="1" applyFont="1" applyFill="1" applyBorder="1" applyAlignment="1">
      <alignment horizontal="right" vertical="center"/>
    </xf>
    <xf numFmtId="4" fontId="2" fillId="0" borderId="1" xfId="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left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left" vertical="center" wrapText="1" indent="4"/>
    </xf>
    <xf numFmtId="165" fontId="2" fillId="0" borderId="0" xfId="0" applyNumberFormat="1" applyFont="1" applyFill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49" fontId="2" fillId="0" borderId="4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 2" xfId="2" xr:uid="{B2D95330-7990-4637-8A34-A44358EFC299}"/>
    <cellStyle name="Процентный" xfId="1" builtinId="5"/>
    <cellStyle name="Процентный 2" xfId="3" xr:uid="{CCF861B5-DE0D-4B60-A32E-DBBA471BCE8A}"/>
  </cellStyles>
  <dxfs count="12"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L367"/>
  <sheetViews>
    <sheetView tabSelected="1" zoomScaleNormal="100" workbookViewId="0">
      <pane xSplit="5" ySplit="22" topLeftCell="F347" activePane="bottomRight" state="frozen"/>
      <selection pane="topRight" activeCell="F1" sqref="F1"/>
      <selection pane="bottomLeft" activeCell="A23" sqref="A23"/>
      <selection pane="bottomRight" activeCell="G381" sqref="G381"/>
    </sheetView>
  </sheetViews>
  <sheetFormatPr defaultColWidth="20.7109375" defaultRowHeight="10.5" outlineLevelRow="1" x14ac:dyDescent="0.2"/>
  <cols>
    <col min="1" max="1" width="6.28515625" style="20" customWidth="1"/>
    <col min="2" max="2" width="66.140625" style="20" customWidth="1"/>
    <col min="3" max="3" width="8.5703125" style="20" customWidth="1"/>
    <col min="4" max="6" width="7.7109375" style="20" customWidth="1"/>
    <col min="7" max="7" width="8" style="20" customWidth="1"/>
    <col min="8" max="8" width="29.7109375" style="20" customWidth="1"/>
    <col min="9" max="9" width="20.7109375" style="17"/>
    <col min="10" max="15" width="8.28515625" style="20" customWidth="1"/>
    <col min="16" max="19" width="9.140625" style="20" customWidth="1"/>
    <col min="20" max="16384" width="20.7109375" style="20"/>
  </cols>
  <sheetData>
    <row r="1" spans="1:9" s="22" customFormat="1" ht="11.25" outlineLevel="1" x14ac:dyDescent="0.2">
      <c r="H1" s="22" t="s">
        <v>547</v>
      </c>
      <c r="I1" s="15"/>
    </row>
    <row r="2" spans="1:9" s="22" customFormat="1" ht="11.25" outlineLevel="1" x14ac:dyDescent="0.2">
      <c r="H2" s="22" t="s">
        <v>6</v>
      </c>
      <c r="I2" s="15"/>
    </row>
    <row r="3" spans="1:9" s="22" customFormat="1" ht="11.25" outlineLevel="1" x14ac:dyDescent="0.2">
      <c r="H3" s="22" t="s">
        <v>7</v>
      </c>
      <c r="I3" s="15"/>
    </row>
    <row r="4" spans="1:9" s="22" customFormat="1" ht="11.25" outlineLevel="1" x14ac:dyDescent="0.2">
      <c r="I4" s="15"/>
    </row>
    <row r="5" spans="1:9" s="22" customFormat="1" ht="11.25" outlineLevel="1" x14ac:dyDescent="0.2">
      <c r="I5" s="15"/>
    </row>
    <row r="6" spans="1:9" s="49" customFormat="1" ht="12.75" x14ac:dyDescent="0.2">
      <c r="A6" s="62" t="s">
        <v>584</v>
      </c>
      <c r="B6" s="63"/>
      <c r="C6" s="63"/>
      <c r="D6" s="63"/>
      <c r="E6" s="63"/>
      <c r="F6" s="63"/>
      <c r="G6" s="63"/>
      <c r="H6" s="63"/>
      <c r="I6" s="16"/>
    </row>
    <row r="7" spans="1:9" s="22" customFormat="1" ht="11.25" x14ac:dyDescent="0.2">
      <c r="A7" s="64"/>
      <c r="B7" s="64"/>
      <c r="C7" s="64"/>
      <c r="D7" s="64"/>
      <c r="E7" s="64"/>
      <c r="F7" s="64"/>
      <c r="G7" s="64"/>
      <c r="H7" s="64"/>
      <c r="I7" s="15"/>
    </row>
    <row r="8" spans="1:9" s="22" customFormat="1" ht="11.25" x14ac:dyDescent="0.2">
      <c r="B8" s="22" t="s">
        <v>8</v>
      </c>
      <c r="C8" s="65" t="s">
        <v>581</v>
      </c>
      <c r="D8" s="65"/>
      <c r="E8" s="65"/>
      <c r="F8" s="65"/>
      <c r="I8" s="15"/>
    </row>
    <row r="9" spans="1:9" s="43" customFormat="1" ht="11.25" x14ac:dyDescent="0.2">
      <c r="C9" s="66" t="s">
        <v>9</v>
      </c>
      <c r="D9" s="66"/>
      <c r="E9" s="66"/>
      <c r="F9" s="66"/>
      <c r="G9" s="42"/>
      <c r="I9" s="17"/>
    </row>
    <row r="10" spans="1:9" s="23" customFormat="1" ht="11.25" x14ac:dyDescent="0.2">
      <c r="B10" s="22" t="s">
        <v>10</v>
      </c>
      <c r="C10" s="65" t="s">
        <v>582</v>
      </c>
      <c r="D10" s="65"/>
      <c r="E10" s="65"/>
      <c r="F10" s="65"/>
      <c r="I10" s="15"/>
    </row>
    <row r="11" spans="1:9" s="23" customFormat="1" ht="11.25" x14ac:dyDescent="0.2">
      <c r="A11" s="64" t="s">
        <v>695</v>
      </c>
      <c r="B11" s="64"/>
      <c r="C11" s="64"/>
      <c r="D11" s="64"/>
      <c r="E11" s="64"/>
      <c r="F11" s="64"/>
      <c r="G11" s="64"/>
      <c r="H11" s="64"/>
      <c r="I11" s="15"/>
    </row>
    <row r="12" spans="1:9" s="23" customFormat="1" ht="3" customHeight="1" outlineLevel="1" x14ac:dyDescent="0.2">
      <c r="I12" s="15"/>
    </row>
    <row r="13" spans="1:9" s="23" customFormat="1" ht="11.25" hidden="1" outlineLevel="1" x14ac:dyDescent="0.2">
      <c r="A13" s="80" t="s">
        <v>12</v>
      </c>
      <c r="B13" s="80"/>
      <c r="C13" s="80"/>
      <c r="D13" s="79" t="s">
        <v>583</v>
      </c>
      <c r="E13" s="79"/>
      <c r="F13" s="79"/>
      <c r="G13" s="79"/>
      <c r="H13" s="79"/>
      <c r="I13" s="15"/>
    </row>
    <row r="14" spans="1:9" s="23" customFormat="1" ht="11.25" hidden="1" outlineLevel="1" x14ac:dyDescent="0.2">
      <c r="A14" s="80"/>
      <c r="B14" s="80"/>
      <c r="C14" s="80"/>
      <c r="D14" s="79"/>
      <c r="E14" s="79"/>
      <c r="F14" s="79"/>
      <c r="G14" s="79"/>
      <c r="H14" s="79"/>
      <c r="I14" s="15"/>
    </row>
    <row r="15" spans="1:9" s="24" customFormat="1" ht="8.25" hidden="1" outlineLevel="1" x14ac:dyDescent="0.15">
      <c r="A15" s="71" t="s">
        <v>11</v>
      </c>
      <c r="B15" s="71"/>
      <c r="C15" s="71"/>
      <c r="D15" s="71"/>
      <c r="I15" s="18"/>
    </row>
    <row r="16" spans="1:9" s="23" customFormat="1" ht="11.25" hidden="1" outlineLevel="1" x14ac:dyDescent="0.2">
      <c r="A16" s="50"/>
      <c r="B16" s="50"/>
      <c r="C16" s="50"/>
      <c r="I16" s="15"/>
    </row>
    <row r="17" spans="1:11" s="30" customFormat="1" ht="12" hidden="1" x14ac:dyDescent="0.2">
      <c r="A17" s="72" t="s">
        <v>13</v>
      </c>
      <c r="B17" s="72"/>
      <c r="C17" s="72"/>
      <c r="D17" s="72"/>
      <c r="E17" s="72"/>
      <c r="F17" s="72"/>
      <c r="G17" s="72"/>
      <c r="H17" s="72"/>
      <c r="I17" s="19"/>
    </row>
    <row r="18" spans="1:11" s="23" customFormat="1" ht="11.25" hidden="1" x14ac:dyDescent="0.2">
      <c r="I18" s="15"/>
    </row>
    <row r="19" spans="1:11" x14ac:dyDescent="0.2">
      <c r="A19" s="75" t="s">
        <v>0</v>
      </c>
      <c r="B19" s="75" t="s">
        <v>5</v>
      </c>
      <c r="C19" s="75" t="s">
        <v>1</v>
      </c>
      <c r="D19" s="77" t="s">
        <v>694</v>
      </c>
      <c r="E19" s="78"/>
      <c r="F19" s="84" t="s">
        <v>571</v>
      </c>
      <c r="G19" s="85"/>
      <c r="H19" s="73" t="s">
        <v>2</v>
      </c>
      <c r="I19" s="67"/>
    </row>
    <row r="20" spans="1:11" ht="21" x14ac:dyDescent="0.2">
      <c r="A20" s="76"/>
      <c r="B20" s="76"/>
      <c r="C20" s="76"/>
      <c r="D20" s="25" t="s">
        <v>3</v>
      </c>
      <c r="E20" s="36" t="s">
        <v>696</v>
      </c>
      <c r="F20" s="36" t="s">
        <v>4</v>
      </c>
      <c r="G20" s="36" t="s">
        <v>588</v>
      </c>
      <c r="H20" s="74"/>
      <c r="I20" s="67"/>
    </row>
    <row r="21" spans="1:11" x14ac:dyDescent="0.2">
      <c r="A21" s="25">
        <v>1</v>
      </c>
      <c r="B21" s="25">
        <v>2</v>
      </c>
      <c r="C21" s="25">
        <v>3</v>
      </c>
      <c r="D21" s="25">
        <v>4</v>
      </c>
      <c r="E21" s="25">
        <v>5</v>
      </c>
      <c r="F21" s="25">
        <v>6</v>
      </c>
      <c r="G21" s="25">
        <v>7</v>
      </c>
      <c r="H21" s="25">
        <v>8</v>
      </c>
    </row>
    <row r="22" spans="1:11" x14ac:dyDescent="0.2">
      <c r="A22" s="81" t="s">
        <v>14</v>
      </c>
      <c r="B22" s="82"/>
      <c r="C22" s="82"/>
      <c r="D22" s="82"/>
      <c r="E22" s="82"/>
      <c r="F22" s="82"/>
      <c r="G22" s="82"/>
      <c r="H22" s="83"/>
    </row>
    <row r="23" spans="1:11" x14ac:dyDescent="0.2">
      <c r="A23" s="51" t="s">
        <v>548</v>
      </c>
      <c r="B23" s="13" t="s">
        <v>15</v>
      </c>
      <c r="C23" s="25" t="s">
        <v>25</v>
      </c>
      <c r="D23" s="47">
        <v>497.80311890154951</v>
      </c>
      <c r="E23" s="47">
        <v>583.17679519000001</v>
      </c>
      <c r="F23" s="14">
        <f>E23-D23</f>
        <v>85.373676288450497</v>
      </c>
      <c r="G23" s="44">
        <f>F23/D23*100%</f>
        <v>0.17150088668957264</v>
      </c>
      <c r="H23" s="13"/>
      <c r="I23" s="28"/>
      <c r="J23" s="52"/>
      <c r="K23" s="52"/>
    </row>
    <row r="24" spans="1:11" x14ac:dyDescent="0.2">
      <c r="A24" s="51" t="s">
        <v>17</v>
      </c>
      <c r="B24" s="38" t="s">
        <v>16</v>
      </c>
      <c r="C24" s="25" t="s">
        <v>25</v>
      </c>
      <c r="D24" s="48"/>
      <c r="E24" s="48"/>
      <c r="F24" s="14"/>
      <c r="G24" s="14"/>
      <c r="H24" s="13"/>
      <c r="J24" s="52"/>
      <c r="K24" s="52"/>
    </row>
    <row r="25" spans="1:11" x14ac:dyDescent="0.2">
      <c r="A25" s="51" t="s">
        <v>19</v>
      </c>
      <c r="B25" s="39" t="s">
        <v>18</v>
      </c>
      <c r="C25" s="25" t="s">
        <v>25</v>
      </c>
      <c r="D25" s="48"/>
      <c r="E25" s="48"/>
      <c r="F25" s="14"/>
      <c r="G25" s="14"/>
      <c r="H25" s="13"/>
      <c r="J25" s="52"/>
      <c r="K25" s="52"/>
    </row>
    <row r="26" spans="1:11" x14ac:dyDescent="0.2">
      <c r="A26" s="51" t="s">
        <v>21</v>
      </c>
      <c r="B26" s="39" t="s">
        <v>20</v>
      </c>
      <c r="C26" s="25" t="s">
        <v>25</v>
      </c>
      <c r="D26" s="48"/>
      <c r="E26" s="48"/>
      <c r="F26" s="14"/>
      <c r="G26" s="14"/>
      <c r="H26" s="13"/>
      <c r="J26" s="52"/>
      <c r="K26" s="52"/>
    </row>
    <row r="27" spans="1:11" ht="21" x14ac:dyDescent="0.2">
      <c r="A27" s="51" t="s">
        <v>22</v>
      </c>
      <c r="B27" s="39" t="s">
        <v>23</v>
      </c>
      <c r="C27" s="25" t="s">
        <v>25</v>
      </c>
      <c r="D27" s="48"/>
      <c r="E27" s="48"/>
      <c r="F27" s="14"/>
      <c r="G27" s="14"/>
      <c r="H27" s="13"/>
      <c r="J27" s="52"/>
      <c r="K27" s="52"/>
    </row>
    <row r="28" spans="1:11" x14ac:dyDescent="0.2">
      <c r="A28" s="51" t="s">
        <v>26</v>
      </c>
      <c r="B28" s="38" t="s">
        <v>24</v>
      </c>
      <c r="C28" s="25" t="s">
        <v>25</v>
      </c>
      <c r="D28" s="48"/>
      <c r="E28" s="48"/>
      <c r="F28" s="14"/>
      <c r="G28" s="14"/>
      <c r="H28" s="13"/>
      <c r="J28" s="52"/>
      <c r="K28" s="52"/>
    </row>
    <row r="29" spans="1:11" x14ac:dyDescent="0.2">
      <c r="A29" s="51" t="s">
        <v>28</v>
      </c>
      <c r="B29" s="38" t="s">
        <v>27</v>
      </c>
      <c r="C29" s="25" t="s">
        <v>25</v>
      </c>
      <c r="D29" s="48">
        <v>497.80311890154951</v>
      </c>
      <c r="E29" s="48">
        <v>539.43621260999998</v>
      </c>
      <c r="F29" s="14">
        <f>E29-D29</f>
        <v>41.633093708450474</v>
      </c>
      <c r="G29" s="44">
        <f>F29/D29*100%</f>
        <v>8.36336538033709E-2</v>
      </c>
      <c r="H29" s="13"/>
      <c r="J29" s="52"/>
      <c r="K29" s="52"/>
    </row>
    <row r="30" spans="1:11" x14ac:dyDescent="0.2">
      <c r="A30" s="51" t="s">
        <v>30</v>
      </c>
      <c r="B30" s="38" t="s">
        <v>29</v>
      </c>
      <c r="C30" s="25" t="s">
        <v>25</v>
      </c>
      <c r="D30" s="48"/>
      <c r="E30" s="48"/>
      <c r="F30" s="14"/>
      <c r="G30" s="14"/>
      <c r="H30" s="13"/>
      <c r="J30" s="52"/>
      <c r="K30" s="52"/>
    </row>
    <row r="31" spans="1:11" x14ac:dyDescent="0.2">
      <c r="A31" s="51" t="s">
        <v>32</v>
      </c>
      <c r="B31" s="38" t="s">
        <v>31</v>
      </c>
      <c r="C31" s="25" t="s">
        <v>25</v>
      </c>
      <c r="D31" s="48"/>
      <c r="E31" s="48"/>
      <c r="F31" s="14"/>
      <c r="G31" s="14"/>
      <c r="H31" s="13"/>
      <c r="J31" s="52"/>
      <c r="K31" s="52"/>
    </row>
    <row r="32" spans="1:11" x14ac:dyDescent="0.2">
      <c r="A32" s="51" t="s">
        <v>34</v>
      </c>
      <c r="B32" s="38" t="s">
        <v>33</v>
      </c>
      <c r="C32" s="25" t="s">
        <v>25</v>
      </c>
      <c r="D32" s="48"/>
      <c r="E32" s="48"/>
      <c r="F32" s="14"/>
      <c r="G32" s="14"/>
      <c r="H32" s="13"/>
      <c r="J32" s="52"/>
      <c r="K32" s="52"/>
    </row>
    <row r="33" spans="1:11" x14ac:dyDescent="0.2">
      <c r="A33" s="51" t="s">
        <v>35</v>
      </c>
      <c r="B33" s="38" t="s">
        <v>572</v>
      </c>
      <c r="C33" s="25" t="s">
        <v>25</v>
      </c>
      <c r="D33" s="48"/>
      <c r="E33" s="48"/>
      <c r="F33" s="14"/>
      <c r="G33" s="14"/>
      <c r="H33" s="13"/>
      <c r="J33" s="52"/>
      <c r="K33" s="52"/>
    </row>
    <row r="34" spans="1:11" x14ac:dyDescent="0.2">
      <c r="A34" s="51" t="s">
        <v>37</v>
      </c>
      <c r="B34" s="38" t="s">
        <v>36</v>
      </c>
      <c r="C34" s="25" t="s">
        <v>25</v>
      </c>
      <c r="D34" s="48"/>
      <c r="E34" s="48"/>
      <c r="F34" s="14"/>
      <c r="G34" s="14"/>
      <c r="H34" s="13"/>
      <c r="J34" s="52"/>
      <c r="K34" s="52"/>
    </row>
    <row r="35" spans="1:11" x14ac:dyDescent="0.2">
      <c r="A35" s="51" t="s">
        <v>39</v>
      </c>
      <c r="B35" s="39" t="s">
        <v>38</v>
      </c>
      <c r="C35" s="25" t="s">
        <v>25</v>
      </c>
      <c r="D35" s="48"/>
      <c r="E35" s="48"/>
      <c r="F35" s="14"/>
      <c r="G35" s="14"/>
      <c r="H35" s="13"/>
      <c r="J35" s="52"/>
      <c r="K35" s="52"/>
    </row>
    <row r="36" spans="1:11" x14ac:dyDescent="0.2">
      <c r="A36" s="51" t="s">
        <v>41</v>
      </c>
      <c r="B36" s="39" t="s">
        <v>40</v>
      </c>
      <c r="C36" s="25" t="s">
        <v>25</v>
      </c>
      <c r="D36" s="48"/>
      <c r="E36" s="48"/>
      <c r="F36" s="14"/>
      <c r="G36" s="14"/>
      <c r="H36" s="13"/>
      <c r="J36" s="52"/>
      <c r="K36" s="52"/>
    </row>
    <row r="37" spans="1:11" x14ac:dyDescent="0.2">
      <c r="A37" s="51" t="s">
        <v>43</v>
      </c>
      <c r="B37" s="38" t="s">
        <v>42</v>
      </c>
      <c r="C37" s="25" t="s">
        <v>25</v>
      </c>
      <c r="D37" s="48"/>
      <c r="E37" s="48">
        <v>43.740582580000023</v>
      </c>
      <c r="F37" s="14">
        <f>E37-D37</f>
        <v>43.740582580000023</v>
      </c>
      <c r="G37" s="44">
        <v>1</v>
      </c>
      <c r="H37" s="13"/>
      <c r="J37" s="52"/>
      <c r="K37" s="52"/>
    </row>
    <row r="38" spans="1:11" x14ac:dyDescent="0.2">
      <c r="A38" s="51" t="s">
        <v>45</v>
      </c>
      <c r="B38" s="13" t="s">
        <v>44</v>
      </c>
      <c r="C38" s="25" t="s">
        <v>25</v>
      </c>
      <c r="D38" s="47">
        <v>480.17513375660428</v>
      </c>
      <c r="E38" s="47">
        <v>413.92794428999997</v>
      </c>
      <c r="F38" s="14">
        <f>E38-D38</f>
        <v>-66.247189466604311</v>
      </c>
      <c r="G38" s="44">
        <f>F38/D38*100%</f>
        <v>-0.1379646400019213</v>
      </c>
      <c r="H38" s="13"/>
      <c r="I38" s="28"/>
      <c r="J38" s="52"/>
      <c r="K38" s="52"/>
    </row>
    <row r="39" spans="1:11" x14ac:dyDescent="0.2">
      <c r="A39" s="51" t="s">
        <v>46</v>
      </c>
      <c r="B39" s="38" t="s">
        <v>16</v>
      </c>
      <c r="C39" s="25" t="s">
        <v>25</v>
      </c>
      <c r="D39" s="14"/>
      <c r="E39" s="14"/>
      <c r="F39" s="14"/>
      <c r="G39" s="14"/>
      <c r="H39" s="13"/>
      <c r="I39" s="28"/>
      <c r="J39" s="52"/>
      <c r="K39" s="52"/>
    </row>
    <row r="40" spans="1:11" x14ac:dyDescent="0.2">
      <c r="A40" s="51" t="s">
        <v>47</v>
      </c>
      <c r="B40" s="39" t="s">
        <v>18</v>
      </c>
      <c r="C40" s="25" t="s">
        <v>25</v>
      </c>
      <c r="D40" s="14"/>
      <c r="E40" s="14"/>
      <c r="F40" s="14"/>
      <c r="G40" s="14"/>
      <c r="H40" s="13"/>
      <c r="J40" s="52"/>
      <c r="K40" s="52"/>
    </row>
    <row r="41" spans="1:11" x14ac:dyDescent="0.2">
      <c r="A41" s="51" t="s">
        <v>48</v>
      </c>
      <c r="B41" s="39" t="s">
        <v>20</v>
      </c>
      <c r="C41" s="25" t="s">
        <v>25</v>
      </c>
      <c r="D41" s="14"/>
      <c r="E41" s="14"/>
      <c r="F41" s="14"/>
      <c r="G41" s="14"/>
      <c r="H41" s="13"/>
      <c r="J41" s="52"/>
      <c r="K41" s="52"/>
    </row>
    <row r="42" spans="1:11" ht="21" x14ac:dyDescent="0.2">
      <c r="A42" s="51" t="s">
        <v>49</v>
      </c>
      <c r="B42" s="39" t="s">
        <v>23</v>
      </c>
      <c r="C42" s="25" t="s">
        <v>25</v>
      </c>
      <c r="D42" s="14"/>
      <c r="E42" s="14"/>
      <c r="F42" s="14"/>
      <c r="G42" s="14"/>
      <c r="H42" s="13"/>
      <c r="J42" s="52"/>
      <c r="K42" s="52"/>
    </row>
    <row r="43" spans="1:11" x14ac:dyDescent="0.2">
      <c r="A43" s="51" t="s">
        <v>50</v>
      </c>
      <c r="B43" s="38" t="s">
        <v>24</v>
      </c>
      <c r="C43" s="25" t="s">
        <v>25</v>
      </c>
      <c r="D43" s="14"/>
      <c r="E43" s="14"/>
      <c r="F43" s="14"/>
      <c r="G43" s="14"/>
      <c r="H43" s="13"/>
      <c r="J43" s="52"/>
      <c r="K43" s="52"/>
    </row>
    <row r="44" spans="1:11" x14ac:dyDescent="0.2">
      <c r="A44" s="51" t="s">
        <v>51</v>
      </c>
      <c r="B44" s="38" t="s">
        <v>27</v>
      </c>
      <c r="C44" s="25" t="s">
        <v>25</v>
      </c>
      <c r="D44" s="14">
        <v>480.17513375660428</v>
      </c>
      <c r="E44" s="14">
        <v>334.87461805999999</v>
      </c>
      <c r="F44" s="14">
        <f>E44-D44</f>
        <v>-145.30051569660429</v>
      </c>
      <c r="G44" s="44">
        <f>F44/D44*100%</f>
        <v>-0.30259900082676</v>
      </c>
      <c r="H44" s="13"/>
      <c r="J44" s="52"/>
      <c r="K44" s="52"/>
    </row>
    <row r="45" spans="1:11" x14ac:dyDescent="0.2">
      <c r="A45" s="51" t="s">
        <v>52</v>
      </c>
      <c r="B45" s="38" t="s">
        <v>29</v>
      </c>
      <c r="C45" s="25" t="s">
        <v>25</v>
      </c>
      <c r="D45" s="14"/>
      <c r="E45" s="14"/>
      <c r="F45" s="14"/>
      <c r="G45" s="14"/>
      <c r="H45" s="13"/>
      <c r="J45" s="52"/>
      <c r="K45" s="52"/>
    </row>
    <row r="46" spans="1:11" x14ac:dyDescent="0.2">
      <c r="A46" s="51" t="s">
        <v>53</v>
      </c>
      <c r="B46" s="38" t="s">
        <v>31</v>
      </c>
      <c r="C46" s="25" t="s">
        <v>25</v>
      </c>
      <c r="D46" s="14"/>
      <c r="E46" s="14"/>
      <c r="F46" s="14"/>
      <c r="G46" s="14"/>
      <c r="H46" s="13"/>
      <c r="J46" s="52"/>
      <c r="K46" s="52"/>
    </row>
    <row r="47" spans="1:11" x14ac:dyDescent="0.2">
      <c r="A47" s="51" t="s">
        <v>54</v>
      </c>
      <c r="B47" s="38" t="s">
        <v>33</v>
      </c>
      <c r="C47" s="25" t="s">
        <v>25</v>
      </c>
      <c r="D47" s="14"/>
      <c r="E47" s="14"/>
      <c r="F47" s="14"/>
      <c r="G47" s="14"/>
      <c r="H47" s="13"/>
      <c r="J47" s="52"/>
      <c r="K47" s="52"/>
    </row>
    <row r="48" spans="1:11" x14ac:dyDescent="0.2">
      <c r="A48" s="51" t="s">
        <v>55</v>
      </c>
      <c r="B48" s="38" t="s">
        <v>572</v>
      </c>
      <c r="C48" s="25" t="s">
        <v>25</v>
      </c>
      <c r="D48" s="14"/>
      <c r="E48" s="14"/>
      <c r="F48" s="14"/>
      <c r="G48" s="14"/>
      <c r="H48" s="13"/>
      <c r="J48" s="52"/>
      <c r="K48" s="52"/>
    </row>
    <row r="49" spans="1:11" x14ac:dyDescent="0.2">
      <c r="A49" s="51" t="s">
        <v>56</v>
      </c>
      <c r="B49" s="38" t="s">
        <v>36</v>
      </c>
      <c r="C49" s="25" t="s">
        <v>25</v>
      </c>
      <c r="D49" s="14"/>
      <c r="E49" s="14"/>
      <c r="F49" s="14"/>
      <c r="G49" s="14"/>
      <c r="H49" s="13"/>
      <c r="J49" s="52"/>
      <c r="K49" s="52"/>
    </row>
    <row r="50" spans="1:11" x14ac:dyDescent="0.2">
      <c r="A50" s="51" t="s">
        <v>57</v>
      </c>
      <c r="B50" s="39" t="s">
        <v>38</v>
      </c>
      <c r="C50" s="25" t="s">
        <v>25</v>
      </c>
      <c r="D50" s="14"/>
      <c r="E50" s="14"/>
      <c r="F50" s="14"/>
      <c r="G50" s="14"/>
      <c r="H50" s="13"/>
      <c r="J50" s="52"/>
      <c r="K50" s="52"/>
    </row>
    <row r="51" spans="1:11" x14ac:dyDescent="0.2">
      <c r="A51" s="51" t="s">
        <v>58</v>
      </c>
      <c r="B51" s="39" t="s">
        <v>40</v>
      </c>
      <c r="C51" s="25" t="s">
        <v>25</v>
      </c>
      <c r="D51" s="14"/>
      <c r="E51" s="14"/>
      <c r="F51" s="14"/>
      <c r="G51" s="14"/>
      <c r="H51" s="13"/>
      <c r="J51" s="52"/>
      <c r="K51" s="52"/>
    </row>
    <row r="52" spans="1:11" x14ac:dyDescent="0.2">
      <c r="A52" s="51" t="s">
        <v>59</v>
      </c>
      <c r="B52" s="38" t="s">
        <v>42</v>
      </c>
      <c r="C52" s="25" t="s">
        <v>25</v>
      </c>
      <c r="D52" s="14"/>
      <c r="E52" s="14">
        <v>79.053326229999982</v>
      </c>
      <c r="F52" s="14">
        <f t="shared" ref="F52:F57" si="0">E52-D52</f>
        <v>79.053326229999982</v>
      </c>
      <c r="G52" s="44">
        <v>1</v>
      </c>
      <c r="H52" s="13"/>
      <c r="J52" s="52"/>
      <c r="K52" s="52"/>
    </row>
    <row r="53" spans="1:11" x14ac:dyDescent="0.2">
      <c r="A53" s="51" t="s">
        <v>74</v>
      </c>
      <c r="B53" s="38" t="s">
        <v>60</v>
      </c>
      <c r="C53" s="25" t="s">
        <v>25</v>
      </c>
      <c r="D53" s="14"/>
      <c r="E53" s="14">
        <v>34.215469230000004</v>
      </c>
      <c r="F53" s="14">
        <f>E53-D53</f>
        <v>34.215469230000004</v>
      </c>
      <c r="G53" s="44" t="e">
        <f>F53/D53*100%</f>
        <v>#DIV/0!</v>
      </c>
      <c r="H53" s="13"/>
      <c r="J53" s="52"/>
      <c r="K53" s="52"/>
    </row>
    <row r="54" spans="1:11" x14ac:dyDescent="0.2">
      <c r="A54" s="51" t="s">
        <v>47</v>
      </c>
      <c r="B54" s="39" t="s">
        <v>61</v>
      </c>
      <c r="C54" s="25" t="s">
        <v>25</v>
      </c>
      <c r="D54" s="14"/>
      <c r="E54" s="14">
        <v>3.8938827900000001</v>
      </c>
      <c r="F54" s="14">
        <f t="shared" si="0"/>
        <v>3.8938827900000001</v>
      </c>
      <c r="G54" s="44">
        <v>1</v>
      </c>
      <c r="H54" s="13"/>
      <c r="J54" s="52"/>
      <c r="K54" s="52"/>
    </row>
    <row r="55" spans="1:11" x14ac:dyDescent="0.2">
      <c r="A55" s="51" t="s">
        <v>48</v>
      </c>
      <c r="B55" s="39" t="s">
        <v>62</v>
      </c>
      <c r="C55" s="25" t="s">
        <v>25</v>
      </c>
      <c r="D55" s="14"/>
      <c r="E55" s="14">
        <v>20.470178140000002</v>
      </c>
      <c r="F55" s="14">
        <f t="shared" si="0"/>
        <v>20.470178140000002</v>
      </c>
      <c r="G55" s="44">
        <v>1</v>
      </c>
      <c r="H55" s="13"/>
      <c r="J55" s="52"/>
      <c r="K55" s="52"/>
    </row>
    <row r="56" spans="1:11" x14ac:dyDescent="0.2">
      <c r="A56" s="51" t="s">
        <v>64</v>
      </c>
      <c r="B56" s="53" t="s">
        <v>63</v>
      </c>
      <c r="C56" s="25" t="s">
        <v>25</v>
      </c>
      <c r="D56" s="14"/>
      <c r="E56" s="14">
        <v>20.470178140000002</v>
      </c>
      <c r="F56" s="14">
        <f t="shared" si="0"/>
        <v>20.470178140000002</v>
      </c>
      <c r="G56" s="44">
        <v>1</v>
      </c>
      <c r="H56" s="13"/>
      <c r="J56" s="52"/>
      <c r="K56" s="52"/>
    </row>
    <row r="57" spans="1:11" x14ac:dyDescent="0.2">
      <c r="A57" s="51" t="s">
        <v>66</v>
      </c>
      <c r="B57" s="54" t="s">
        <v>65</v>
      </c>
      <c r="C57" s="25" t="s">
        <v>25</v>
      </c>
      <c r="D57" s="14"/>
      <c r="E57" s="14">
        <v>20.470178140000002</v>
      </c>
      <c r="F57" s="14">
        <f t="shared" si="0"/>
        <v>20.470178140000002</v>
      </c>
      <c r="G57" s="44">
        <v>1</v>
      </c>
      <c r="H57" s="13"/>
      <c r="J57" s="52"/>
      <c r="K57" s="52"/>
    </row>
    <row r="58" spans="1:11" x14ac:dyDescent="0.2">
      <c r="A58" s="51" t="s">
        <v>68</v>
      </c>
      <c r="B58" s="54" t="s">
        <v>67</v>
      </c>
      <c r="C58" s="25" t="s">
        <v>25</v>
      </c>
      <c r="D58" s="14"/>
      <c r="E58" s="14"/>
      <c r="F58" s="14"/>
      <c r="G58" s="14"/>
      <c r="H58" s="13"/>
      <c r="J58" s="52"/>
      <c r="K58" s="52"/>
    </row>
    <row r="59" spans="1:11" x14ac:dyDescent="0.2">
      <c r="A59" s="51" t="s">
        <v>70</v>
      </c>
      <c r="B59" s="53" t="s">
        <v>69</v>
      </c>
      <c r="C59" s="25" t="s">
        <v>25</v>
      </c>
      <c r="D59" s="14"/>
      <c r="E59" s="14"/>
      <c r="F59" s="14"/>
      <c r="G59" s="14"/>
      <c r="H59" s="13"/>
      <c r="J59" s="52"/>
      <c r="K59" s="52"/>
    </row>
    <row r="60" spans="1:11" x14ac:dyDescent="0.2">
      <c r="A60" s="51" t="s">
        <v>49</v>
      </c>
      <c r="B60" s="39" t="s">
        <v>71</v>
      </c>
      <c r="C60" s="25" t="s">
        <v>25</v>
      </c>
      <c r="D60" s="14"/>
      <c r="E60" s="14">
        <v>9.851408300000001</v>
      </c>
      <c r="F60" s="14">
        <f t="shared" ref="F60:F63" si="1">E60-D60</f>
        <v>9.851408300000001</v>
      </c>
      <c r="G60" s="44" t="e">
        <f t="shared" ref="G60:G63" si="2">F60/D60*100%</f>
        <v>#DIV/0!</v>
      </c>
      <c r="H60" s="13"/>
      <c r="J60" s="52"/>
      <c r="K60" s="52"/>
    </row>
    <row r="61" spans="1:11" x14ac:dyDescent="0.2">
      <c r="A61" s="51" t="s">
        <v>73</v>
      </c>
      <c r="B61" s="39" t="s">
        <v>72</v>
      </c>
      <c r="C61" s="25" t="s">
        <v>25</v>
      </c>
      <c r="D61" s="14"/>
      <c r="E61" s="14"/>
      <c r="F61" s="14">
        <f t="shared" si="1"/>
        <v>0</v>
      </c>
      <c r="G61" s="44" t="e">
        <f t="shared" si="2"/>
        <v>#DIV/0!</v>
      </c>
      <c r="H61" s="13"/>
      <c r="J61" s="52"/>
      <c r="K61" s="52"/>
    </row>
    <row r="62" spans="1:11" x14ac:dyDescent="0.2">
      <c r="A62" s="51" t="s">
        <v>76</v>
      </c>
      <c r="B62" s="38" t="s">
        <v>75</v>
      </c>
      <c r="C62" s="25" t="s">
        <v>25</v>
      </c>
      <c r="D62" s="14"/>
      <c r="E62" s="14">
        <v>4.26585927</v>
      </c>
      <c r="F62" s="14">
        <f t="shared" si="1"/>
        <v>4.26585927</v>
      </c>
      <c r="G62" s="44" t="e">
        <f t="shared" si="2"/>
        <v>#DIV/0!</v>
      </c>
      <c r="H62" s="13"/>
      <c r="J62" s="52"/>
      <c r="K62" s="52"/>
    </row>
    <row r="63" spans="1:11" ht="21" x14ac:dyDescent="0.2">
      <c r="A63" s="51" t="s">
        <v>78</v>
      </c>
      <c r="B63" s="39" t="s">
        <v>77</v>
      </c>
      <c r="C63" s="25" t="s">
        <v>25</v>
      </c>
      <c r="D63" s="14">
        <v>0</v>
      </c>
      <c r="E63" s="14">
        <v>0</v>
      </c>
      <c r="F63" s="14">
        <f t="shared" si="1"/>
        <v>0</v>
      </c>
      <c r="G63" s="44" t="e">
        <f t="shared" si="2"/>
        <v>#DIV/0!</v>
      </c>
      <c r="H63" s="13"/>
      <c r="J63" s="52"/>
      <c r="K63" s="52"/>
    </row>
    <row r="64" spans="1:11" x14ac:dyDescent="0.2">
      <c r="A64" s="51" t="s">
        <v>80</v>
      </c>
      <c r="B64" s="39" t="s">
        <v>79</v>
      </c>
      <c r="C64" s="25" t="s">
        <v>25</v>
      </c>
      <c r="D64" s="14"/>
      <c r="E64" s="14"/>
      <c r="F64" s="14"/>
      <c r="G64" s="14"/>
      <c r="H64" s="13"/>
      <c r="J64" s="52"/>
      <c r="K64" s="52"/>
    </row>
    <row r="65" spans="1:11" x14ac:dyDescent="0.2">
      <c r="A65" s="51" t="s">
        <v>82</v>
      </c>
      <c r="B65" s="39" t="s">
        <v>81</v>
      </c>
      <c r="C65" s="25" t="s">
        <v>25</v>
      </c>
      <c r="D65" s="14"/>
      <c r="E65" s="14"/>
      <c r="F65" s="14"/>
      <c r="G65" s="14"/>
      <c r="H65" s="13"/>
      <c r="J65" s="52"/>
      <c r="K65" s="52"/>
    </row>
    <row r="66" spans="1:11" x14ac:dyDescent="0.2">
      <c r="A66" s="51" t="s">
        <v>84</v>
      </c>
      <c r="B66" s="39" t="s">
        <v>83</v>
      </c>
      <c r="C66" s="25" t="s">
        <v>25</v>
      </c>
      <c r="D66" s="14"/>
      <c r="E66" s="14"/>
      <c r="F66" s="14"/>
      <c r="G66" s="14"/>
      <c r="H66" s="13"/>
      <c r="J66" s="52"/>
      <c r="K66" s="52"/>
    </row>
    <row r="67" spans="1:11" x14ac:dyDescent="0.2">
      <c r="A67" s="51" t="s">
        <v>86</v>
      </c>
      <c r="B67" s="39" t="s">
        <v>85</v>
      </c>
      <c r="C67" s="25" t="s">
        <v>25</v>
      </c>
      <c r="D67" s="14">
        <v>41.934644682561576</v>
      </c>
      <c r="E67" s="14">
        <v>4.26585927</v>
      </c>
      <c r="F67" s="14">
        <f t="shared" ref="F67:F78" si="3">E67-D67</f>
        <v>-37.668785412561576</v>
      </c>
      <c r="G67" s="44">
        <f t="shared" ref="G67:G78" si="4">F67/D67*100%</f>
        <v>-0.89827362787280396</v>
      </c>
      <c r="H67" s="13"/>
      <c r="J67" s="52"/>
      <c r="K67" s="52"/>
    </row>
    <row r="68" spans="1:11" x14ac:dyDescent="0.2">
      <c r="A68" s="51" t="s">
        <v>88</v>
      </c>
      <c r="B68" s="38" t="s">
        <v>87</v>
      </c>
      <c r="C68" s="25" t="s">
        <v>25</v>
      </c>
      <c r="D68" s="14">
        <v>79.492425370006686</v>
      </c>
      <c r="E68" s="14">
        <v>114.5636342</v>
      </c>
      <c r="F68" s="14">
        <f t="shared" si="3"/>
        <v>35.07120882999331</v>
      </c>
      <c r="G68" s="44">
        <f t="shared" si="4"/>
        <v>0.44118931667703321</v>
      </c>
      <c r="H68" s="13"/>
      <c r="J68" s="52"/>
      <c r="K68" s="52"/>
    </row>
    <row r="69" spans="1:11" x14ac:dyDescent="0.2">
      <c r="A69" s="51" t="s">
        <v>90</v>
      </c>
      <c r="B69" s="38" t="s">
        <v>89</v>
      </c>
      <c r="C69" s="25" t="s">
        <v>25</v>
      </c>
      <c r="D69" s="14">
        <v>81.329148709999998</v>
      </c>
      <c r="E69" s="14">
        <v>153.59646088</v>
      </c>
      <c r="F69" s="14">
        <f t="shared" si="3"/>
        <v>72.267312169999997</v>
      </c>
      <c r="G69" s="44">
        <f t="shared" si="4"/>
        <v>0.88857824428591636</v>
      </c>
      <c r="H69" s="13"/>
      <c r="J69" s="52"/>
      <c r="K69" s="52"/>
    </row>
    <row r="70" spans="1:11" x14ac:dyDescent="0.2">
      <c r="A70" s="51" t="s">
        <v>92</v>
      </c>
      <c r="B70" s="38" t="s">
        <v>91</v>
      </c>
      <c r="C70" s="25" t="s">
        <v>25</v>
      </c>
      <c r="D70" s="14">
        <v>16.820336986400001</v>
      </c>
      <c r="E70" s="14">
        <v>13.80364353</v>
      </c>
      <c r="F70" s="14">
        <f t="shared" si="3"/>
        <v>-3.0166934564000005</v>
      </c>
      <c r="G70" s="44">
        <f t="shared" si="4"/>
        <v>-0.17934797970094968</v>
      </c>
      <c r="H70" s="13"/>
      <c r="J70" s="52"/>
      <c r="K70" s="52"/>
    </row>
    <row r="71" spans="1:11" x14ac:dyDescent="0.2">
      <c r="A71" s="51" t="s">
        <v>94</v>
      </c>
      <c r="B71" s="39" t="s">
        <v>93</v>
      </c>
      <c r="C71" s="25" t="s">
        <v>25</v>
      </c>
      <c r="D71" s="14">
        <v>16.449201696399999</v>
      </c>
      <c r="E71" s="14">
        <v>13.627108590000001</v>
      </c>
      <c r="F71" s="14">
        <f t="shared" si="3"/>
        <v>-2.8220931063999988</v>
      </c>
      <c r="G71" s="44">
        <f t="shared" si="4"/>
        <v>-0.17156413779141816</v>
      </c>
      <c r="H71" s="13"/>
      <c r="J71" s="52"/>
      <c r="K71" s="52"/>
    </row>
    <row r="72" spans="1:11" x14ac:dyDescent="0.2">
      <c r="A72" s="51" t="s">
        <v>96</v>
      </c>
      <c r="B72" s="39" t="s">
        <v>95</v>
      </c>
      <c r="C72" s="25" t="s">
        <v>25</v>
      </c>
      <c r="D72" s="14">
        <v>0.37113529000000001</v>
      </c>
      <c r="E72" s="14">
        <v>0.17653494</v>
      </c>
      <c r="F72" s="14">
        <f t="shared" si="3"/>
        <v>-0.19460035000000001</v>
      </c>
      <c r="G72" s="44">
        <f t="shared" si="4"/>
        <v>-0.52433803856270311</v>
      </c>
      <c r="H72" s="13"/>
      <c r="J72" s="52"/>
      <c r="K72" s="52"/>
    </row>
    <row r="73" spans="1:11" x14ac:dyDescent="0.2">
      <c r="A73" s="51" t="s">
        <v>98</v>
      </c>
      <c r="B73" s="38" t="s">
        <v>97</v>
      </c>
      <c r="C73" s="25" t="s">
        <v>25</v>
      </c>
      <c r="D73" s="14">
        <v>194.00295395854349</v>
      </c>
      <c r="E73" s="14">
        <v>26.020992829999997</v>
      </c>
      <c r="F73" s="14">
        <f t="shared" si="3"/>
        <v>-167.9819611285435</v>
      </c>
      <c r="G73" s="44">
        <f t="shared" si="4"/>
        <v>-0.8658732132730288</v>
      </c>
      <c r="H73" s="13"/>
      <c r="J73" s="52"/>
      <c r="K73" s="52"/>
    </row>
    <row r="74" spans="1:11" x14ac:dyDescent="0.2">
      <c r="A74" s="51" t="s">
        <v>100</v>
      </c>
      <c r="B74" s="39" t="s">
        <v>99</v>
      </c>
      <c r="C74" s="25" t="s">
        <v>25</v>
      </c>
      <c r="D74" s="14">
        <v>36.543843170000301</v>
      </c>
      <c r="E74" s="14">
        <v>18.757527819999996</v>
      </c>
      <c r="F74" s="14">
        <f t="shared" si="3"/>
        <v>-17.786315350000304</v>
      </c>
      <c r="G74" s="44">
        <f t="shared" si="4"/>
        <v>-0.48671168128812209</v>
      </c>
      <c r="H74" s="13"/>
      <c r="J74" s="52"/>
      <c r="K74" s="52"/>
    </row>
    <row r="75" spans="1:11" x14ac:dyDescent="0.2">
      <c r="A75" s="51" t="s">
        <v>102</v>
      </c>
      <c r="B75" s="39" t="s">
        <v>101</v>
      </c>
      <c r="C75" s="25" t="s">
        <v>25</v>
      </c>
      <c r="D75" s="14">
        <v>150.67875530840698</v>
      </c>
      <c r="E75" s="14">
        <v>3.1364656900000001</v>
      </c>
      <c r="F75" s="14">
        <f t="shared" si="3"/>
        <v>-147.54228961840698</v>
      </c>
      <c r="G75" s="44">
        <f t="shared" si="4"/>
        <v>-0.97918441996962136</v>
      </c>
      <c r="H75" s="13"/>
      <c r="J75" s="52"/>
      <c r="K75" s="52"/>
    </row>
    <row r="76" spans="1:11" x14ac:dyDescent="0.2">
      <c r="A76" s="51" t="s">
        <v>104</v>
      </c>
      <c r="B76" s="39" t="s">
        <v>103</v>
      </c>
      <c r="C76" s="25" t="s">
        <v>25</v>
      </c>
      <c r="D76" s="14">
        <v>6.7803554801361896</v>
      </c>
      <c r="E76" s="14">
        <v>4.1269993199999995</v>
      </c>
      <c r="F76" s="14">
        <f t="shared" si="3"/>
        <v>-2.6533561601361901</v>
      </c>
      <c r="G76" s="44">
        <f t="shared" si="4"/>
        <v>-0.39132994839422419</v>
      </c>
      <c r="H76" s="13"/>
      <c r="J76" s="52"/>
      <c r="K76" s="52"/>
    </row>
    <row r="77" spans="1:11" x14ac:dyDescent="0.2">
      <c r="A77" s="51" t="s">
        <v>106</v>
      </c>
      <c r="B77" s="38" t="s">
        <v>105</v>
      </c>
      <c r="C77" s="25" t="s">
        <v>25</v>
      </c>
      <c r="D77" s="14">
        <v>60.82440009761617</v>
      </c>
      <c r="E77" s="14">
        <v>39.140424600000003</v>
      </c>
      <c r="F77" s="14">
        <f t="shared" si="3"/>
        <v>-21.683975497616167</v>
      </c>
      <c r="G77" s="44">
        <f t="shared" si="4"/>
        <v>-0.35650126368391433</v>
      </c>
      <c r="H77" s="13"/>
      <c r="J77" s="52"/>
      <c r="K77" s="52"/>
    </row>
    <row r="78" spans="1:11" x14ac:dyDescent="0.2">
      <c r="A78" s="51" t="s">
        <v>108</v>
      </c>
      <c r="B78" s="39" t="s">
        <v>107</v>
      </c>
      <c r="C78" s="25" t="s">
        <v>25</v>
      </c>
      <c r="D78" s="14">
        <v>60.82440009761617</v>
      </c>
      <c r="E78" s="14">
        <v>21.318612559999998</v>
      </c>
      <c r="F78" s="14">
        <f t="shared" si="3"/>
        <v>-39.505787537616172</v>
      </c>
      <c r="G78" s="44">
        <f t="shared" si="4"/>
        <v>-0.64950558450578921</v>
      </c>
      <c r="H78" s="13"/>
      <c r="J78" s="52"/>
      <c r="K78" s="52"/>
    </row>
    <row r="79" spans="1:11" x14ac:dyDescent="0.2">
      <c r="A79" s="51" t="s">
        <v>110</v>
      </c>
      <c r="B79" s="39" t="s">
        <v>109</v>
      </c>
      <c r="C79" s="25" t="s">
        <v>25</v>
      </c>
      <c r="D79" s="14"/>
      <c r="E79" s="14"/>
      <c r="F79" s="14"/>
      <c r="G79" s="14"/>
      <c r="H79" s="13"/>
      <c r="J79" s="52"/>
      <c r="K79" s="52"/>
    </row>
    <row r="80" spans="1:11" x14ac:dyDescent="0.2">
      <c r="A80" s="51" t="s">
        <v>112</v>
      </c>
      <c r="B80" s="39" t="s">
        <v>111</v>
      </c>
      <c r="C80" s="25" t="s">
        <v>25</v>
      </c>
      <c r="D80" s="14">
        <v>0</v>
      </c>
      <c r="E80" s="14">
        <v>17.821812040000001</v>
      </c>
      <c r="F80" s="14"/>
      <c r="G80" s="14"/>
      <c r="H80" s="13"/>
      <c r="J80" s="52"/>
      <c r="K80" s="52"/>
    </row>
    <row r="81" spans="1:11" ht="21" x14ac:dyDescent="0.2">
      <c r="A81" s="51" t="s">
        <v>113</v>
      </c>
      <c r="B81" s="13" t="s">
        <v>549</v>
      </c>
      <c r="C81" s="25" t="s">
        <v>25</v>
      </c>
      <c r="D81" s="14">
        <v>17.627985144945228</v>
      </c>
      <c r="E81" s="14">
        <v>169.24885090000004</v>
      </c>
      <c r="F81" s="14">
        <f t="shared" ref="F81" si="5">E81-D81</f>
        <v>151.62086575505481</v>
      </c>
      <c r="G81" s="44">
        <f t="shared" ref="G81" si="6">F81/D81*100%</f>
        <v>8.6011455369606793</v>
      </c>
      <c r="H81" s="13"/>
      <c r="J81" s="52"/>
      <c r="K81" s="52"/>
    </row>
    <row r="82" spans="1:11" x14ac:dyDescent="0.2">
      <c r="A82" s="51" t="s">
        <v>114</v>
      </c>
      <c r="B82" s="38" t="s">
        <v>16</v>
      </c>
      <c r="C82" s="25" t="s">
        <v>25</v>
      </c>
      <c r="D82" s="14"/>
      <c r="E82" s="14"/>
      <c r="F82" s="14"/>
      <c r="G82" s="14"/>
      <c r="H82" s="13"/>
      <c r="J82" s="52"/>
      <c r="K82" s="52"/>
    </row>
    <row r="83" spans="1:11" x14ac:dyDescent="0.2">
      <c r="A83" s="51" t="s">
        <v>115</v>
      </c>
      <c r="B83" s="39" t="s">
        <v>18</v>
      </c>
      <c r="C83" s="25" t="s">
        <v>25</v>
      </c>
      <c r="D83" s="14"/>
      <c r="E83" s="14"/>
      <c r="F83" s="14"/>
      <c r="G83" s="14"/>
      <c r="H83" s="13"/>
      <c r="J83" s="52"/>
      <c r="K83" s="52"/>
    </row>
    <row r="84" spans="1:11" x14ac:dyDescent="0.2">
      <c r="A84" s="51" t="s">
        <v>116</v>
      </c>
      <c r="B84" s="39" t="s">
        <v>20</v>
      </c>
      <c r="C84" s="25" t="s">
        <v>25</v>
      </c>
      <c r="D84" s="14"/>
      <c r="E84" s="14"/>
      <c r="F84" s="14"/>
      <c r="G84" s="14"/>
      <c r="H84" s="13"/>
      <c r="J84" s="52"/>
      <c r="K84" s="52"/>
    </row>
    <row r="85" spans="1:11" ht="21" x14ac:dyDescent="0.2">
      <c r="A85" s="51" t="s">
        <v>117</v>
      </c>
      <c r="B85" s="39" t="s">
        <v>23</v>
      </c>
      <c r="C85" s="25" t="s">
        <v>25</v>
      </c>
      <c r="D85" s="14"/>
      <c r="E85" s="14"/>
      <c r="F85" s="14"/>
      <c r="G85" s="14"/>
      <c r="H85" s="13"/>
      <c r="J85" s="52"/>
      <c r="K85" s="52"/>
    </row>
    <row r="86" spans="1:11" x14ac:dyDescent="0.2">
      <c r="A86" s="51" t="s">
        <v>118</v>
      </c>
      <c r="B86" s="38" t="s">
        <v>24</v>
      </c>
      <c r="C86" s="25" t="s">
        <v>25</v>
      </c>
      <c r="D86" s="14"/>
      <c r="E86" s="14"/>
      <c r="F86" s="14"/>
      <c r="G86" s="14"/>
      <c r="H86" s="13"/>
      <c r="J86" s="52"/>
      <c r="K86" s="52"/>
    </row>
    <row r="87" spans="1:11" x14ac:dyDescent="0.2">
      <c r="A87" s="51" t="s">
        <v>119</v>
      </c>
      <c r="B87" s="38" t="s">
        <v>27</v>
      </c>
      <c r="C87" s="25" t="s">
        <v>25</v>
      </c>
      <c r="D87" s="14">
        <v>17.627985144945228</v>
      </c>
      <c r="E87" s="14">
        <v>204.56159455</v>
      </c>
      <c r="F87" s="14">
        <f t="shared" ref="F87" si="7">E87-D87</f>
        <v>186.93360940505477</v>
      </c>
      <c r="G87" s="44">
        <f t="shared" ref="G87" si="8">F87/D87*100%</f>
        <v>10.604366175033761</v>
      </c>
      <c r="H87" s="13"/>
      <c r="J87" s="52"/>
      <c r="K87" s="52"/>
    </row>
    <row r="88" spans="1:11" x14ac:dyDescent="0.2">
      <c r="A88" s="51" t="s">
        <v>120</v>
      </c>
      <c r="B88" s="38" t="s">
        <v>29</v>
      </c>
      <c r="C88" s="25" t="s">
        <v>25</v>
      </c>
      <c r="D88" s="14"/>
      <c r="E88" s="14"/>
      <c r="F88" s="14"/>
      <c r="G88" s="14"/>
      <c r="H88" s="13"/>
      <c r="J88" s="52"/>
      <c r="K88" s="52"/>
    </row>
    <row r="89" spans="1:11" x14ac:dyDescent="0.2">
      <c r="A89" s="51" t="s">
        <v>121</v>
      </c>
      <c r="B89" s="38" t="s">
        <v>31</v>
      </c>
      <c r="C89" s="25" t="s">
        <v>25</v>
      </c>
      <c r="D89" s="14"/>
      <c r="E89" s="14">
        <v>0</v>
      </c>
      <c r="F89" s="14"/>
      <c r="G89" s="14"/>
      <c r="H89" s="13"/>
      <c r="J89" s="52"/>
      <c r="K89" s="52"/>
    </row>
    <row r="90" spans="1:11" x14ac:dyDescent="0.2">
      <c r="A90" s="51" t="s">
        <v>122</v>
      </c>
      <c r="B90" s="38" t="s">
        <v>33</v>
      </c>
      <c r="C90" s="25" t="s">
        <v>25</v>
      </c>
      <c r="D90" s="14"/>
      <c r="E90" s="14"/>
      <c r="F90" s="14"/>
      <c r="G90" s="14"/>
      <c r="H90" s="13"/>
      <c r="J90" s="52"/>
      <c r="K90" s="52"/>
    </row>
    <row r="91" spans="1:11" x14ac:dyDescent="0.2">
      <c r="A91" s="51" t="s">
        <v>123</v>
      </c>
      <c r="B91" s="38" t="s">
        <v>572</v>
      </c>
      <c r="C91" s="25" t="s">
        <v>25</v>
      </c>
      <c r="D91" s="14"/>
      <c r="E91" s="14"/>
      <c r="F91" s="14"/>
      <c r="G91" s="14"/>
      <c r="H91" s="13"/>
      <c r="J91" s="52"/>
      <c r="K91" s="52"/>
    </row>
    <row r="92" spans="1:11" x14ac:dyDescent="0.2">
      <c r="A92" s="51" t="s">
        <v>124</v>
      </c>
      <c r="B92" s="38" t="s">
        <v>36</v>
      </c>
      <c r="C92" s="25" t="s">
        <v>25</v>
      </c>
      <c r="D92" s="14"/>
      <c r="E92" s="14"/>
      <c r="F92" s="14"/>
      <c r="G92" s="14"/>
      <c r="H92" s="13"/>
      <c r="J92" s="52"/>
      <c r="K92" s="52"/>
    </row>
    <row r="93" spans="1:11" x14ac:dyDescent="0.2">
      <c r="A93" s="51" t="s">
        <v>125</v>
      </c>
      <c r="B93" s="39" t="s">
        <v>38</v>
      </c>
      <c r="C93" s="25" t="s">
        <v>25</v>
      </c>
      <c r="D93" s="14"/>
      <c r="E93" s="14"/>
      <c r="F93" s="14"/>
      <c r="G93" s="14"/>
      <c r="H93" s="13"/>
      <c r="J93" s="52"/>
      <c r="K93" s="52"/>
    </row>
    <row r="94" spans="1:11" x14ac:dyDescent="0.2">
      <c r="A94" s="51" t="s">
        <v>573</v>
      </c>
      <c r="B94" s="39" t="s">
        <v>40</v>
      </c>
      <c r="C94" s="25" t="s">
        <v>25</v>
      </c>
      <c r="D94" s="14"/>
      <c r="E94" s="14"/>
      <c r="F94" s="14"/>
      <c r="G94" s="14"/>
      <c r="H94" s="13"/>
      <c r="J94" s="52"/>
      <c r="K94" s="52"/>
    </row>
    <row r="95" spans="1:11" x14ac:dyDescent="0.2">
      <c r="A95" s="51" t="s">
        <v>126</v>
      </c>
      <c r="B95" s="38" t="s">
        <v>42</v>
      </c>
      <c r="C95" s="25" t="s">
        <v>25</v>
      </c>
      <c r="D95" s="14"/>
      <c r="E95" s="14">
        <v>0</v>
      </c>
      <c r="F95" s="14">
        <f t="shared" ref="F95:F97" si="9">E95-D95</f>
        <v>0</v>
      </c>
      <c r="G95" s="44">
        <v>1</v>
      </c>
      <c r="H95" s="13"/>
      <c r="J95" s="52"/>
      <c r="K95" s="52"/>
    </row>
    <row r="96" spans="1:11" x14ac:dyDescent="0.2">
      <c r="A96" s="51" t="s">
        <v>127</v>
      </c>
      <c r="B96" s="13" t="s">
        <v>128</v>
      </c>
      <c r="C96" s="25" t="s">
        <v>25</v>
      </c>
      <c r="D96" s="14">
        <v>0</v>
      </c>
      <c r="E96" s="14">
        <v>155.86865995000011</v>
      </c>
      <c r="F96" s="14">
        <f t="shared" si="9"/>
        <v>155.86865995000011</v>
      </c>
      <c r="G96" s="44" t="e">
        <f t="shared" ref="G96" si="10">F96/D96*100%</f>
        <v>#DIV/0!</v>
      </c>
      <c r="H96" s="13"/>
      <c r="J96" s="52"/>
      <c r="K96" s="52"/>
    </row>
    <row r="97" spans="1:11" x14ac:dyDescent="0.2">
      <c r="A97" s="51" t="s">
        <v>130</v>
      </c>
      <c r="B97" s="38" t="s">
        <v>129</v>
      </c>
      <c r="C97" s="25" t="s">
        <v>25</v>
      </c>
      <c r="D97" s="14">
        <v>0</v>
      </c>
      <c r="E97" s="14">
        <v>245.91556971</v>
      </c>
      <c r="F97" s="14">
        <f t="shared" si="9"/>
        <v>245.91556971</v>
      </c>
      <c r="G97" s="44">
        <v>1</v>
      </c>
      <c r="H97" s="13"/>
      <c r="J97" s="52"/>
      <c r="K97" s="52"/>
    </row>
    <row r="98" spans="1:11" x14ac:dyDescent="0.2">
      <c r="A98" s="51" t="s">
        <v>132</v>
      </c>
      <c r="B98" s="39" t="s">
        <v>131</v>
      </c>
      <c r="C98" s="25" t="s">
        <v>25</v>
      </c>
      <c r="D98" s="14"/>
      <c r="E98" s="14">
        <v>0</v>
      </c>
      <c r="F98" s="14"/>
      <c r="G98" s="14"/>
      <c r="H98" s="13"/>
      <c r="J98" s="52"/>
      <c r="K98" s="52"/>
    </row>
    <row r="99" spans="1:11" x14ac:dyDescent="0.2">
      <c r="A99" s="51" t="s">
        <v>134</v>
      </c>
      <c r="B99" s="39" t="s">
        <v>133</v>
      </c>
      <c r="C99" s="25" t="s">
        <v>25</v>
      </c>
      <c r="D99" s="14"/>
      <c r="E99" s="14">
        <v>216.37363995999999</v>
      </c>
      <c r="F99" s="14">
        <f t="shared" ref="F99" si="11">E99-D99</f>
        <v>216.37363995999999</v>
      </c>
      <c r="G99" s="44">
        <v>1</v>
      </c>
      <c r="H99" s="13"/>
      <c r="J99" s="52"/>
      <c r="K99" s="52"/>
    </row>
    <row r="100" spans="1:11" x14ac:dyDescent="0.2">
      <c r="A100" s="51" t="s">
        <v>136</v>
      </c>
      <c r="B100" s="39" t="s">
        <v>135</v>
      </c>
      <c r="C100" s="25" t="s">
        <v>25</v>
      </c>
      <c r="D100" s="14"/>
      <c r="E100" s="14"/>
      <c r="F100" s="14"/>
      <c r="G100" s="14"/>
      <c r="H100" s="13"/>
      <c r="J100" s="52"/>
      <c r="K100" s="52"/>
    </row>
    <row r="101" spans="1:11" x14ac:dyDescent="0.2">
      <c r="A101" s="51" t="s">
        <v>138</v>
      </c>
      <c r="B101" s="53" t="s">
        <v>137</v>
      </c>
      <c r="C101" s="25" t="s">
        <v>25</v>
      </c>
      <c r="D101" s="14"/>
      <c r="E101" s="14"/>
      <c r="F101" s="14"/>
      <c r="G101" s="14"/>
      <c r="H101" s="13"/>
      <c r="J101" s="52"/>
      <c r="K101" s="52"/>
    </row>
    <row r="102" spans="1:11" x14ac:dyDescent="0.2">
      <c r="A102" s="51" t="s">
        <v>140</v>
      </c>
      <c r="B102" s="39" t="s">
        <v>139</v>
      </c>
      <c r="C102" s="25" t="s">
        <v>25</v>
      </c>
      <c r="D102" s="14"/>
      <c r="E102" s="14">
        <v>29.541929750000001</v>
      </c>
      <c r="F102" s="14">
        <f t="shared" ref="F102:F104" si="12">E102-D102</f>
        <v>29.541929750000001</v>
      </c>
      <c r="G102" s="44">
        <v>1</v>
      </c>
      <c r="H102" s="13"/>
      <c r="J102" s="52"/>
      <c r="K102" s="52"/>
    </row>
    <row r="103" spans="1:11" x14ac:dyDescent="0.2">
      <c r="A103" s="51" t="s">
        <v>141</v>
      </c>
      <c r="B103" s="38" t="s">
        <v>97</v>
      </c>
      <c r="C103" s="25" t="s">
        <v>25</v>
      </c>
      <c r="D103" s="14"/>
      <c r="E103" s="14">
        <v>90.046909759999906</v>
      </c>
      <c r="F103" s="14">
        <f t="shared" si="12"/>
        <v>90.046909759999906</v>
      </c>
      <c r="G103" s="44" t="e">
        <f t="shared" ref="G103" si="13">F103/D103*100%</f>
        <v>#DIV/0!</v>
      </c>
      <c r="H103" s="13"/>
      <c r="J103" s="52"/>
      <c r="K103" s="52"/>
    </row>
    <row r="104" spans="1:11" x14ac:dyDescent="0.2">
      <c r="A104" s="51" t="s">
        <v>143</v>
      </c>
      <c r="B104" s="39" t="s">
        <v>142</v>
      </c>
      <c r="C104" s="25" t="s">
        <v>25</v>
      </c>
      <c r="D104" s="14">
        <v>2.5408817363807472</v>
      </c>
      <c r="E104" s="14">
        <v>0.20111719999990044</v>
      </c>
      <c r="F104" s="14">
        <f t="shared" si="12"/>
        <v>-2.3397645363808466</v>
      </c>
      <c r="G104" s="44">
        <v>1</v>
      </c>
      <c r="H104" s="13"/>
      <c r="J104" s="52"/>
      <c r="K104" s="52"/>
    </row>
    <row r="105" spans="1:11" x14ac:dyDescent="0.2">
      <c r="A105" s="51" t="s">
        <v>145</v>
      </c>
      <c r="B105" s="39" t="s">
        <v>144</v>
      </c>
      <c r="C105" s="25" t="s">
        <v>25</v>
      </c>
      <c r="D105" s="14"/>
      <c r="E105" s="14">
        <v>35.74</v>
      </c>
      <c r="F105" s="14"/>
      <c r="G105" s="14"/>
      <c r="H105" s="13"/>
      <c r="J105" s="52"/>
      <c r="K105" s="52"/>
    </row>
    <row r="106" spans="1:11" x14ac:dyDescent="0.2">
      <c r="A106" s="51" t="s">
        <v>147</v>
      </c>
      <c r="B106" s="39" t="s">
        <v>146</v>
      </c>
      <c r="C106" s="25" t="s">
        <v>25</v>
      </c>
      <c r="D106" s="14"/>
      <c r="E106" s="14">
        <v>35.049062499999998</v>
      </c>
      <c r="F106" s="14"/>
      <c r="G106" s="14"/>
      <c r="H106" s="13"/>
      <c r="J106" s="52"/>
      <c r="K106" s="52"/>
    </row>
    <row r="107" spans="1:11" x14ac:dyDescent="0.2">
      <c r="A107" s="51" t="s">
        <v>148</v>
      </c>
      <c r="B107" s="53" t="s">
        <v>137</v>
      </c>
      <c r="C107" s="25" t="s">
        <v>25</v>
      </c>
      <c r="D107" s="14"/>
      <c r="E107" s="14">
        <v>6.2500000000000001E-5</v>
      </c>
      <c r="F107" s="14"/>
      <c r="G107" s="14"/>
      <c r="H107" s="13"/>
      <c r="J107" s="52"/>
      <c r="K107" s="52"/>
    </row>
    <row r="108" spans="1:11" x14ac:dyDescent="0.2">
      <c r="A108" s="51" t="s">
        <v>150</v>
      </c>
      <c r="B108" s="39" t="s">
        <v>149</v>
      </c>
      <c r="C108" s="25" t="s">
        <v>25</v>
      </c>
      <c r="D108" s="14"/>
      <c r="E108" s="14">
        <v>19.056730060000007</v>
      </c>
      <c r="F108" s="14">
        <f t="shared" ref="F108:F109" si="14">E108-D108</f>
        <v>19.056730060000007</v>
      </c>
      <c r="G108" s="44" t="e">
        <f t="shared" ref="G108:G109" si="15">F108/D108*100%</f>
        <v>#DIV/0!</v>
      </c>
      <c r="H108" s="13"/>
      <c r="J108" s="52"/>
      <c r="K108" s="52"/>
    </row>
    <row r="109" spans="1:11" x14ac:dyDescent="0.2">
      <c r="A109" s="51" t="s">
        <v>151</v>
      </c>
      <c r="B109" s="13" t="s">
        <v>152</v>
      </c>
      <c r="C109" s="25" t="s">
        <v>25</v>
      </c>
      <c r="D109" s="14">
        <v>17.627985144945228</v>
      </c>
      <c r="E109" s="14">
        <v>325.11751085000014</v>
      </c>
      <c r="F109" s="14">
        <f t="shared" si="14"/>
        <v>307.48952570505492</v>
      </c>
      <c r="G109" s="44">
        <f t="shared" si="15"/>
        <v>17.443259860768979</v>
      </c>
      <c r="H109" s="13"/>
      <c r="J109" s="52"/>
      <c r="K109" s="52"/>
    </row>
    <row r="110" spans="1:11" x14ac:dyDescent="0.2">
      <c r="A110" s="51" t="s">
        <v>153</v>
      </c>
      <c r="B110" s="38" t="s">
        <v>154</v>
      </c>
      <c r="C110" s="25" t="s">
        <v>25</v>
      </c>
      <c r="D110" s="14"/>
      <c r="E110" s="14"/>
      <c r="F110" s="14"/>
      <c r="G110" s="14"/>
      <c r="H110" s="13"/>
      <c r="J110" s="52"/>
      <c r="K110" s="52"/>
    </row>
    <row r="111" spans="1:11" x14ac:dyDescent="0.2">
      <c r="A111" s="51" t="s">
        <v>155</v>
      </c>
      <c r="B111" s="39" t="s">
        <v>18</v>
      </c>
      <c r="C111" s="25" t="s">
        <v>25</v>
      </c>
      <c r="D111" s="14"/>
      <c r="E111" s="14"/>
      <c r="F111" s="14"/>
      <c r="G111" s="14"/>
      <c r="H111" s="13"/>
      <c r="J111" s="52"/>
      <c r="K111" s="52"/>
    </row>
    <row r="112" spans="1:11" x14ac:dyDescent="0.2">
      <c r="A112" s="51" t="s">
        <v>156</v>
      </c>
      <c r="B112" s="39" t="s">
        <v>20</v>
      </c>
      <c r="C112" s="25" t="s">
        <v>25</v>
      </c>
      <c r="D112" s="14"/>
      <c r="E112" s="14"/>
      <c r="F112" s="14"/>
      <c r="G112" s="14"/>
      <c r="H112" s="13"/>
      <c r="J112" s="52"/>
      <c r="K112" s="52"/>
    </row>
    <row r="113" spans="1:11" ht="21" x14ac:dyDescent="0.2">
      <c r="A113" s="51" t="s">
        <v>157</v>
      </c>
      <c r="B113" s="39" t="s">
        <v>23</v>
      </c>
      <c r="C113" s="25" t="s">
        <v>25</v>
      </c>
      <c r="D113" s="14"/>
      <c r="E113" s="14"/>
      <c r="F113" s="14"/>
      <c r="G113" s="14"/>
      <c r="H113" s="13"/>
      <c r="J113" s="52"/>
      <c r="K113" s="52"/>
    </row>
    <row r="114" spans="1:11" x14ac:dyDescent="0.2">
      <c r="A114" s="51" t="s">
        <v>158</v>
      </c>
      <c r="B114" s="38" t="s">
        <v>24</v>
      </c>
      <c r="C114" s="25" t="s">
        <v>25</v>
      </c>
      <c r="D114" s="14"/>
      <c r="E114" s="14"/>
      <c r="F114" s="14"/>
      <c r="G114" s="14"/>
      <c r="H114" s="13"/>
      <c r="J114" s="52"/>
      <c r="K114" s="52"/>
    </row>
    <row r="115" spans="1:11" x14ac:dyDescent="0.2">
      <c r="A115" s="51" t="s">
        <v>159</v>
      </c>
      <c r="B115" s="38" t="s">
        <v>27</v>
      </c>
      <c r="C115" s="25" t="s">
        <v>25</v>
      </c>
      <c r="D115" s="14">
        <v>0</v>
      </c>
      <c r="E115" s="14">
        <v>101.51905929000009</v>
      </c>
      <c r="F115" s="14">
        <f t="shared" ref="F115" si="16">E115-D115</f>
        <v>101.51905929000009</v>
      </c>
      <c r="G115" s="44" t="e">
        <f t="shared" ref="G115" si="17">F115/D115*100%</f>
        <v>#DIV/0!</v>
      </c>
      <c r="H115" s="13"/>
      <c r="I115" s="37"/>
      <c r="J115" s="52"/>
      <c r="K115" s="52"/>
    </row>
    <row r="116" spans="1:11" x14ac:dyDescent="0.2">
      <c r="A116" s="51" t="s">
        <v>160</v>
      </c>
      <c r="B116" s="38" t="s">
        <v>29</v>
      </c>
      <c r="C116" s="25" t="s">
        <v>25</v>
      </c>
      <c r="D116" s="14"/>
      <c r="E116" s="14"/>
      <c r="F116" s="14"/>
      <c r="G116" s="14"/>
      <c r="H116" s="13"/>
      <c r="J116" s="52"/>
      <c r="K116" s="52"/>
    </row>
    <row r="117" spans="1:11" x14ac:dyDescent="0.2">
      <c r="A117" s="51" t="s">
        <v>161</v>
      </c>
      <c r="B117" s="38" t="s">
        <v>31</v>
      </c>
      <c r="C117" s="25" t="s">
        <v>25</v>
      </c>
      <c r="D117" s="14">
        <v>0</v>
      </c>
      <c r="E117" s="14">
        <v>5.1144699999999994E-3</v>
      </c>
      <c r="F117" s="14"/>
      <c r="G117" s="14"/>
      <c r="H117" s="13"/>
      <c r="J117" s="52"/>
      <c r="K117" s="52"/>
    </row>
    <row r="118" spans="1:11" x14ac:dyDescent="0.2">
      <c r="A118" s="51" t="s">
        <v>162</v>
      </c>
      <c r="B118" s="38" t="s">
        <v>33</v>
      </c>
      <c r="C118" s="25" t="s">
        <v>25</v>
      </c>
      <c r="D118" s="14"/>
      <c r="E118" s="14"/>
      <c r="F118" s="14"/>
      <c r="G118" s="14"/>
      <c r="H118" s="13"/>
      <c r="J118" s="52"/>
      <c r="K118" s="52"/>
    </row>
    <row r="119" spans="1:11" x14ac:dyDescent="0.2">
      <c r="A119" s="51" t="s">
        <v>163</v>
      </c>
      <c r="B119" s="38" t="s">
        <v>572</v>
      </c>
      <c r="C119" s="25" t="s">
        <v>25</v>
      </c>
      <c r="D119" s="14"/>
      <c r="E119" s="14"/>
      <c r="F119" s="14"/>
      <c r="G119" s="14"/>
      <c r="H119" s="13"/>
      <c r="J119" s="52"/>
      <c r="K119" s="52"/>
    </row>
    <row r="120" spans="1:11" x14ac:dyDescent="0.2">
      <c r="A120" s="51" t="s">
        <v>164</v>
      </c>
      <c r="B120" s="38" t="s">
        <v>36</v>
      </c>
      <c r="C120" s="25" t="s">
        <v>25</v>
      </c>
      <c r="D120" s="14"/>
      <c r="E120" s="14"/>
      <c r="F120" s="14"/>
      <c r="G120" s="14"/>
      <c r="H120" s="13"/>
      <c r="J120" s="52"/>
      <c r="K120" s="52"/>
    </row>
    <row r="121" spans="1:11" x14ac:dyDescent="0.2">
      <c r="A121" s="51" t="s">
        <v>165</v>
      </c>
      <c r="B121" s="39" t="s">
        <v>38</v>
      </c>
      <c r="C121" s="25" t="s">
        <v>25</v>
      </c>
      <c r="D121" s="14"/>
      <c r="E121" s="14"/>
      <c r="F121" s="14"/>
      <c r="G121" s="14"/>
      <c r="H121" s="13"/>
      <c r="J121" s="52"/>
      <c r="K121" s="52"/>
    </row>
    <row r="122" spans="1:11" x14ac:dyDescent="0.2">
      <c r="A122" s="51" t="s">
        <v>166</v>
      </c>
      <c r="B122" s="39" t="s">
        <v>40</v>
      </c>
      <c r="C122" s="25" t="s">
        <v>25</v>
      </c>
      <c r="D122" s="14"/>
      <c r="E122" s="14"/>
      <c r="F122" s="14"/>
      <c r="G122" s="14"/>
      <c r="H122" s="13"/>
      <c r="J122" s="52"/>
      <c r="K122" s="52"/>
    </row>
    <row r="123" spans="1:11" x14ac:dyDescent="0.2">
      <c r="A123" s="51" t="s">
        <v>167</v>
      </c>
      <c r="B123" s="38" t="s">
        <v>42</v>
      </c>
      <c r="C123" s="25" t="s">
        <v>25</v>
      </c>
      <c r="D123" s="14">
        <v>0</v>
      </c>
      <c r="E123" s="14">
        <v>223.59333709000006</v>
      </c>
      <c r="F123" s="14">
        <f>E123-D123</f>
        <v>223.59333709000006</v>
      </c>
      <c r="G123" s="44">
        <v>1</v>
      </c>
      <c r="H123" s="13"/>
      <c r="J123" s="52"/>
      <c r="K123" s="52"/>
    </row>
    <row r="124" spans="1:11" x14ac:dyDescent="0.2">
      <c r="A124" s="51" t="s">
        <v>169</v>
      </c>
      <c r="B124" s="13" t="s">
        <v>168</v>
      </c>
      <c r="C124" s="25" t="s">
        <v>25</v>
      </c>
      <c r="D124" s="14">
        <v>23.443012273240043</v>
      </c>
      <c r="E124" s="14">
        <v>82.026999999999987</v>
      </c>
      <c r="F124" s="14">
        <f t="shared" ref="F124" si="18">E124-D124</f>
        <v>58.583987726759943</v>
      </c>
      <c r="G124" s="44">
        <f t="shared" ref="G124" si="19">F124/D124*100%</f>
        <v>2.4989957367224926</v>
      </c>
      <c r="H124" s="13"/>
      <c r="J124" s="52"/>
      <c r="K124" s="52"/>
    </row>
    <row r="125" spans="1:11" x14ac:dyDescent="0.2">
      <c r="A125" s="51" t="s">
        <v>170</v>
      </c>
      <c r="B125" s="38" t="s">
        <v>16</v>
      </c>
      <c r="C125" s="25" t="s">
        <v>25</v>
      </c>
      <c r="D125" s="14">
        <v>0</v>
      </c>
      <c r="E125" s="14"/>
      <c r="F125" s="14"/>
      <c r="G125" s="14"/>
      <c r="H125" s="13"/>
      <c r="J125" s="52"/>
      <c r="K125" s="52"/>
    </row>
    <row r="126" spans="1:11" x14ac:dyDescent="0.2">
      <c r="A126" s="51" t="s">
        <v>171</v>
      </c>
      <c r="B126" s="39" t="s">
        <v>18</v>
      </c>
      <c r="C126" s="25" t="s">
        <v>25</v>
      </c>
      <c r="D126" s="14"/>
      <c r="E126" s="14"/>
      <c r="F126" s="14"/>
      <c r="G126" s="14"/>
      <c r="H126" s="13"/>
      <c r="J126" s="52"/>
      <c r="K126" s="52"/>
    </row>
    <row r="127" spans="1:11" x14ac:dyDescent="0.2">
      <c r="A127" s="51" t="s">
        <v>172</v>
      </c>
      <c r="B127" s="39" t="s">
        <v>20</v>
      </c>
      <c r="C127" s="25" t="s">
        <v>25</v>
      </c>
      <c r="D127" s="14"/>
      <c r="E127" s="14"/>
      <c r="F127" s="14"/>
      <c r="G127" s="14"/>
      <c r="H127" s="13"/>
      <c r="J127" s="52"/>
      <c r="K127" s="52"/>
    </row>
    <row r="128" spans="1:11" ht="21" x14ac:dyDescent="0.2">
      <c r="A128" s="51" t="s">
        <v>173</v>
      </c>
      <c r="B128" s="39" t="s">
        <v>23</v>
      </c>
      <c r="C128" s="25" t="s">
        <v>25</v>
      </c>
      <c r="D128" s="14"/>
      <c r="E128" s="14"/>
      <c r="F128" s="14"/>
      <c r="G128" s="14"/>
      <c r="H128" s="13"/>
      <c r="J128" s="52"/>
      <c r="K128" s="52"/>
    </row>
    <row r="129" spans="1:11" x14ac:dyDescent="0.2">
      <c r="A129" s="51" t="s">
        <v>175</v>
      </c>
      <c r="B129" s="38" t="s">
        <v>174</v>
      </c>
      <c r="C129" s="25" t="s">
        <v>25</v>
      </c>
      <c r="D129" s="14"/>
      <c r="E129" s="14"/>
      <c r="F129" s="14"/>
      <c r="G129" s="14"/>
      <c r="H129" s="13"/>
      <c r="J129" s="52"/>
      <c r="K129" s="52"/>
    </row>
    <row r="130" spans="1:11" x14ac:dyDescent="0.2">
      <c r="A130" s="51" t="s">
        <v>177</v>
      </c>
      <c r="B130" s="38" t="s">
        <v>176</v>
      </c>
      <c r="C130" s="25" t="s">
        <v>25</v>
      </c>
      <c r="D130" s="14">
        <v>23.443012273240043</v>
      </c>
      <c r="E130" s="14">
        <v>51.289500092265619</v>
      </c>
      <c r="F130" s="14">
        <f t="shared" ref="F130" si="20">E130-D130</f>
        <v>27.846487819025576</v>
      </c>
      <c r="G130" s="44">
        <f t="shared" ref="G130" si="21">F130/D130*100%</f>
        <v>1.1878374457369565</v>
      </c>
      <c r="H130" s="13"/>
      <c r="J130" s="52"/>
      <c r="K130" s="52"/>
    </row>
    <row r="131" spans="1:11" x14ac:dyDescent="0.2">
      <c r="A131" s="51" t="s">
        <v>179</v>
      </c>
      <c r="B131" s="38" t="s">
        <v>178</v>
      </c>
      <c r="C131" s="25" t="s">
        <v>25</v>
      </c>
      <c r="D131" s="14"/>
      <c r="E131" s="14"/>
      <c r="F131" s="14"/>
      <c r="G131" s="14"/>
      <c r="H131" s="13"/>
      <c r="J131" s="52"/>
      <c r="K131" s="52"/>
    </row>
    <row r="132" spans="1:11" x14ac:dyDescent="0.2">
      <c r="A132" s="51" t="s">
        <v>181</v>
      </c>
      <c r="B132" s="38" t="s">
        <v>180</v>
      </c>
      <c r="C132" s="25" t="s">
        <v>25</v>
      </c>
      <c r="D132" s="14"/>
      <c r="E132" s="14">
        <v>1.2903784529882084E-3</v>
      </c>
      <c r="F132" s="14"/>
      <c r="G132" s="14"/>
      <c r="H132" s="13"/>
      <c r="J132" s="52"/>
      <c r="K132" s="52"/>
    </row>
    <row r="133" spans="1:11" x14ac:dyDescent="0.2">
      <c r="A133" s="51" t="s">
        <v>182</v>
      </c>
      <c r="B133" s="38" t="s">
        <v>183</v>
      </c>
      <c r="C133" s="25" t="s">
        <v>25</v>
      </c>
      <c r="D133" s="14"/>
      <c r="E133" s="14"/>
      <c r="F133" s="14"/>
      <c r="G133" s="14"/>
      <c r="H133" s="13"/>
      <c r="J133" s="52"/>
      <c r="K133" s="52"/>
    </row>
    <row r="134" spans="1:11" x14ac:dyDescent="0.2">
      <c r="A134" s="51" t="s">
        <v>184</v>
      </c>
      <c r="B134" s="38" t="s">
        <v>574</v>
      </c>
      <c r="C134" s="25" t="s">
        <v>25</v>
      </c>
      <c r="D134" s="14"/>
      <c r="E134" s="14"/>
      <c r="F134" s="14"/>
      <c r="G134" s="14"/>
      <c r="H134" s="13"/>
      <c r="J134" s="52"/>
      <c r="K134" s="52"/>
    </row>
    <row r="135" spans="1:11" x14ac:dyDescent="0.2">
      <c r="A135" s="51" t="s">
        <v>185</v>
      </c>
      <c r="B135" s="38" t="s">
        <v>36</v>
      </c>
      <c r="C135" s="25" t="s">
        <v>25</v>
      </c>
      <c r="D135" s="14">
        <v>0</v>
      </c>
      <c r="E135" s="14"/>
      <c r="F135" s="14"/>
      <c r="G135" s="14"/>
      <c r="H135" s="13"/>
      <c r="J135" s="52"/>
      <c r="K135" s="52"/>
    </row>
    <row r="136" spans="1:11" x14ac:dyDescent="0.2">
      <c r="A136" s="51" t="s">
        <v>186</v>
      </c>
      <c r="B136" s="39" t="s">
        <v>38</v>
      </c>
      <c r="C136" s="25" t="s">
        <v>25</v>
      </c>
      <c r="D136" s="14"/>
      <c r="E136" s="14"/>
      <c r="F136" s="14"/>
      <c r="G136" s="14"/>
      <c r="H136" s="13"/>
      <c r="J136" s="52"/>
      <c r="K136" s="52"/>
    </row>
    <row r="137" spans="1:11" x14ac:dyDescent="0.2">
      <c r="A137" s="51" t="s">
        <v>187</v>
      </c>
      <c r="B137" s="39" t="s">
        <v>40</v>
      </c>
      <c r="C137" s="25" t="s">
        <v>25</v>
      </c>
      <c r="D137" s="14"/>
      <c r="E137" s="14"/>
      <c r="F137" s="14"/>
      <c r="G137" s="14"/>
      <c r="H137" s="13"/>
      <c r="J137" s="52"/>
      <c r="K137" s="52"/>
    </row>
    <row r="138" spans="1:11" x14ac:dyDescent="0.2">
      <c r="A138" s="51" t="s">
        <v>189</v>
      </c>
      <c r="B138" s="38" t="s">
        <v>188</v>
      </c>
      <c r="C138" s="25" t="s">
        <v>25</v>
      </c>
      <c r="D138" s="14"/>
      <c r="E138" s="14">
        <v>30.736209529281385</v>
      </c>
      <c r="F138" s="14">
        <f t="shared" ref="F138:F139" si="22">E138-D138</f>
        <v>30.736209529281385</v>
      </c>
      <c r="G138" s="44">
        <v>1</v>
      </c>
      <c r="H138" s="13"/>
      <c r="J138" s="52"/>
      <c r="K138" s="52"/>
    </row>
    <row r="139" spans="1:11" x14ac:dyDescent="0.2">
      <c r="A139" s="51" t="s">
        <v>191</v>
      </c>
      <c r="B139" s="13" t="s">
        <v>190</v>
      </c>
      <c r="C139" s="25" t="s">
        <v>25</v>
      </c>
      <c r="D139" s="14">
        <v>-5.8150271282948154</v>
      </c>
      <c r="E139" s="14">
        <v>243.09051085000016</v>
      </c>
      <c r="F139" s="14">
        <f t="shared" si="22"/>
        <v>248.90553797829497</v>
      </c>
      <c r="G139" s="44">
        <v>1</v>
      </c>
      <c r="H139" s="13"/>
      <c r="J139" s="52"/>
      <c r="K139" s="52"/>
    </row>
    <row r="140" spans="1:11" x14ac:dyDescent="0.2">
      <c r="A140" s="51" t="s">
        <v>192</v>
      </c>
      <c r="B140" s="38" t="s">
        <v>16</v>
      </c>
      <c r="C140" s="25" t="s">
        <v>25</v>
      </c>
      <c r="D140" s="14"/>
      <c r="E140" s="14"/>
      <c r="F140" s="14"/>
      <c r="G140" s="14"/>
      <c r="H140" s="13"/>
      <c r="J140" s="52"/>
      <c r="K140" s="52"/>
    </row>
    <row r="141" spans="1:11" x14ac:dyDescent="0.2">
      <c r="A141" s="51" t="s">
        <v>193</v>
      </c>
      <c r="B141" s="39" t="s">
        <v>18</v>
      </c>
      <c r="C141" s="25" t="s">
        <v>25</v>
      </c>
      <c r="D141" s="14"/>
      <c r="E141" s="14"/>
      <c r="F141" s="14"/>
      <c r="G141" s="14"/>
      <c r="H141" s="13"/>
      <c r="J141" s="52"/>
      <c r="K141" s="52"/>
    </row>
    <row r="142" spans="1:11" x14ac:dyDescent="0.2">
      <c r="A142" s="51" t="s">
        <v>194</v>
      </c>
      <c r="B142" s="39" t="s">
        <v>20</v>
      </c>
      <c r="C142" s="25" t="s">
        <v>25</v>
      </c>
      <c r="D142" s="14"/>
      <c r="E142" s="14"/>
      <c r="F142" s="14"/>
      <c r="G142" s="14"/>
      <c r="H142" s="13"/>
      <c r="J142" s="52"/>
      <c r="K142" s="52"/>
    </row>
    <row r="143" spans="1:11" ht="21" x14ac:dyDescent="0.2">
      <c r="A143" s="51" t="s">
        <v>195</v>
      </c>
      <c r="B143" s="39" t="s">
        <v>23</v>
      </c>
      <c r="C143" s="25" t="s">
        <v>25</v>
      </c>
      <c r="D143" s="14"/>
      <c r="E143" s="14"/>
      <c r="F143" s="14"/>
      <c r="G143" s="14"/>
      <c r="H143" s="13"/>
      <c r="J143" s="52"/>
      <c r="K143" s="52"/>
    </row>
    <row r="144" spans="1:11" x14ac:dyDescent="0.2">
      <c r="A144" s="51" t="s">
        <v>196</v>
      </c>
      <c r="B144" s="38" t="s">
        <v>24</v>
      </c>
      <c r="C144" s="25" t="s">
        <v>25</v>
      </c>
      <c r="D144" s="14"/>
      <c r="E144" s="14"/>
      <c r="F144" s="14"/>
      <c r="G144" s="14"/>
      <c r="H144" s="13"/>
      <c r="J144" s="52"/>
      <c r="K144" s="52"/>
    </row>
    <row r="145" spans="1:12" x14ac:dyDescent="0.2">
      <c r="A145" s="51" t="s">
        <v>197</v>
      </c>
      <c r="B145" s="38" t="s">
        <v>27</v>
      </c>
      <c r="C145" s="25" t="s">
        <v>25</v>
      </c>
      <c r="D145" s="14">
        <v>-23.443012273240043</v>
      </c>
      <c r="E145" s="14">
        <v>75.905846840724109</v>
      </c>
      <c r="F145" s="14">
        <f t="shared" ref="F145" si="23">E145-D145</f>
        <v>99.348859113964153</v>
      </c>
      <c r="G145" s="44">
        <v>1</v>
      </c>
      <c r="H145" s="13"/>
      <c r="J145" s="52"/>
      <c r="K145" s="52"/>
      <c r="L145" s="52"/>
    </row>
    <row r="146" spans="1:12" x14ac:dyDescent="0.2">
      <c r="A146" s="51" t="s">
        <v>198</v>
      </c>
      <c r="B146" s="38" t="s">
        <v>29</v>
      </c>
      <c r="C146" s="25" t="s">
        <v>25</v>
      </c>
      <c r="D146" s="14"/>
      <c r="E146" s="14"/>
      <c r="F146" s="14"/>
      <c r="G146" s="14"/>
      <c r="H146" s="13"/>
      <c r="J146" s="52"/>
      <c r="K146" s="52"/>
    </row>
    <row r="147" spans="1:12" x14ac:dyDescent="0.2">
      <c r="A147" s="51" t="s">
        <v>199</v>
      </c>
      <c r="B147" s="38" t="s">
        <v>31</v>
      </c>
      <c r="C147" s="25" t="s">
        <v>25</v>
      </c>
      <c r="D147" s="14">
        <v>0</v>
      </c>
      <c r="E147" s="14">
        <v>5.1144699999999994E-3</v>
      </c>
      <c r="F147" s="14"/>
      <c r="G147" s="14"/>
      <c r="H147" s="13"/>
      <c r="J147" s="52"/>
      <c r="K147" s="52"/>
    </row>
    <row r="148" spans="1:12" x14ac:dyDescent="0.2">
      <c r="A148" s="51" t="s">
        <v>200</v>
      </c>
      <c r="B148" s="38" t="s">
        <v>33</v>
      </c>
      <c r="C148" s="25" t="s">
        <v>25</v>
      </c>
      <c r="D148" s="14"/>
      <c r="E148" s="14"/>
      <c r="F148" s="14"/>
      <c r="G148" s="14"/>
      <c r="H148" s="13"/>
      <c r="J148" s="52"/>
      <c r="K148" s="52"/>
    </row>
    <row r="149" spans="1:12" x14ac:dyDescent="0.2">
      <c r="A149" s="51" t="s">
        <v>201</v>
      </c>
      <c r="B149" s="38" t="s">
        <v>572</v>
      </c>
      <c r="C149" s="25" t="s">
        <v>25</v>
      </c>
      <c r="D149" s="14"/>
      <c r="E149" s="14"/>
      <c r="F149" s="14"/>
      <c r="G149" s="14"/>
      <c r="H149" s="13"/>
      <c r="J149" s="52"/>
      <c r="K149" s="52"/>
    </row>
    <row r="150" spans="1:12" x14ac:dyDescent="0.2">
      <c r="A150" s="51" t="s">
        <v>202</v>
      </c>
      <c r="B150" s="38" t="s">
        <v>36</v>
      </c>
      <c r="C150" s="25" t="s">
        <v>25</v>
      </c>
      <c r="D150" s="14">
        <v>0</v>
      </c>
      <c r="E150" s="14"/>
      <c r="F150" s="14"/>
      <c r="G150" s="14"/>
      <c r="H150" s="13"/>
      <c r="J150" s="52"/>
      <c r="K150" s="52"/>
    </row>
    <row r="151" spans="1:12" x14ac:dyDescent="0.2">
      <c r="A151" s="51" t="s">
        <v>203</v>
      </c>
      <c r="B151" s="39" t="s">
        <v>38</v>
      </c>
      <c r="C151" s="25" t="s">
        <v>25</v>
      </c>
      <c r="D151" s="14"/>
      <c r="E151" s="14"/>
      <c r="F151" s="14"/>
      <c r="G151" s="14"/>
      <c r="H151" s="13"/>
      <c r="J151" s="52"/>
      <c r="K151" s="52"/>
    </row>
    <row r="152" spans="1:12" x14ac:dyDescent="0.2">
      <c r="A152" s="51" t="s">
        <v>204</v>
      </c>
      <c r="B152" s="39" t="s">
        <v>40</v>
      </c>
      <c r="C152" s="25" t="s">
        <v>25</v>
      </c>
      <c r="D152" s="14"/>
      <c r="E152" s="14"/>
      <c r="F152" s="14"/>
      <c r="G152" s="14"/>
      <c r="H152" s="13"/>
      <c r="J152" s="52"/>
      <c r="K152" s="52"/>
    </row>
    <row r="153" spans="1:12" x14ac:dyDescent="0.2">
      <c r="A153" s="51" t="s">
        <v>205</v>
      </c>
      <c r="B153" s="38" t="s">
        <v>42</v>
      </c>
      <c r="C153" s="25" t="s">
        <v>25</v>
      </c>
      <c r="D153" s="14">
        <v>0</v>
      </c>
      <c r="E153" s="14">
        <v>167.18083991772895</v>
      </c>
      <c r="F153" s="14">
        <f t="shared" ref="F153:F154" si="24">E153-D153</f>
        <v>167.18083991772895</v>
      </c>
      <c r="G153" s="44">
        <v>1</v>
      </c>
      <c r="H153" s="13"/>
      <c r="J153" s="52"/>
      <c r="K153" s="52"/>
    </row>
    <row r="154" spans="1:12" x14ac:dyDescent="0.2">
      <c r="A154" s="51" t="s">
        <v>207</v>
      </c>
      <c r="B154" s="13" t="s">
        <v>206</v>
      </c>
      <c r="C154" s="25" t="s">
        <v>25</v>
      </c>
      <c r="D154" s="14">
        <v>-5.8150271282948154</v>
      </c>
      <c r="E154" s="14">
        <v>243.09051085000016</v>
      </c>
      <c r="F154" s="14">
        <f t="shared" si="24"/>
        <v>248.90553797829497</v>
      </c>
      <c r="G154" s="44">
        <v>1</v>
      </c>
      <c r="H154" s="13"/>
      <c r="J154" s="52"/>
      <c r="K154" s="52"/>
    </row>
    <row r="155" spans="1:12" x14ac:dyDescent="0.2">
      <c r="A155" s="51" t="s">
        <v>209</v>
      </c>
      <c r="B155" s="38" t="s">
        <v>208</v>
      </c>
      <c r="C155" s="25" t="s">
        <v>25</v>
      </c>
      <c r="D155" s="14"/>
      <c r="E155" s="14"/>
      <c r="F155" s="14"/>
      <c r="G155" s="14"/>
      <c r="H155" s="13"/>
      <c r="J155" s="52"/>
      <c r="K155" s="52"/>
    </row>
    <row r="156" spans="1:12" x14ac:dyDescent="0.2">
      <c r="A156" s="51" t="s">
        <v>211</v>
      </c>
      <c r="B156" s="38" t="s">
        <v>210</v>
      </c>
      <c r="C156" s="25" t="s">
        <v>25</v>
      </c>
      <c r="D156" s="14"/>
      <c r="E156" s="14"/>
      <c r="F156" s="14"/>
      <c r="G156" s="14"/>
      <c r="H156" s="13"/>
      <c r="J156" s="52"/>
      <c r="K156" s="52"/>
    </row>
    <row r="157" spans="1:12" x14ac:dyDescent="0.2">
      <c r="A157" s="51" t="s">
        <v>213</v>
      </c>
      <c r="B157" s="38" t="s">
        <v>212</v>
      </c>
      <c r="C157" s="25" t="s">
        <v>25</v>
      </c>
      <c r="D157" s="14"/>
      <c r="E157" s="14"/>
      <c r="F157" s="14"/>
      <c r="G157" s="14"/>
      <c r="H157" s="13"/>
      <c r="J157" s="52"/>
      <c r="K157" s="52"/>
    </row>
    <row r="158" spans="1:12" x14ac:dyDescent="0.2">
      <c r="A158" s="51" t="s">
        <v>215</v>
      </c>
      <c r="B158" s="38" t="s">
        <v>214</v>
      </c>
      <c r="C158" s="25" t="s">
        <v>25</v>
      </c>
      <c r="D158" s="14">
        <v>-5.8150271282948154</v>
      </c>
      <c r="E158" s="14">
        <v>243.09051085000016</v>
      </c>
      <c r="F158" s="14">
        <f t="shared" ref="F158" si="25">E158-D158</f>
        <v>248.90553797829497</v>
      </c>
      <c r="G158" s="44">
        <v>1</v>
      </c>
      <c r="H158" s="13"/>
      <c r="J158" s="52"/>
      <c r="K158" s="52"/>
    </row>
    <row r="159" spans="1:12" x14ac:dyDescent="0.2">
      <c r="A159" s="51" t="s">
        <v>216</v>
      </c>
      <c r="B159" s="13" t="s">
        <v>105</v>
      </c>
      <c r="C159" s="25" t="s">
        <v>223</v>
      </c>
      <c r="D159" s="14"/>
      <c r="E159" s="14"/>
      <c r="F159" s="14"/>
      <c r="G159" s="44"/>
      <c r="H159" s="13"/>
      <c r="J159" s="52"/>
      <c r="K159" s="52"/>
    </row>
    <row r="160" spans="1:12" ht="21" x14ac:dyDescent="0.2">
      <c r="A160" s="51" t="s">
        <v>217</v>
      </c>
      <c r="B160" s="38" t="s">
        <v>218</v>
      </c>
      <c r="C160" s="25" t="s">
        <v>25</v>
      </c>
      <c r="D160" s="14">
        <v>98.957133854945226</v>
      </c>
      <c r="E160" s="14">
        <v>514.45397173000015</v>
      </c>
      <c r="F160" s="14">
        <f t="shared" ref="F160" si="26">E160-D160</f>
        <v>415.49683787505489</v>
      </c>
      <c r="G160" s="44">
        <f t="shared" ref="G160" si="27">F160/D160*100%</f>
        <v>4.1987557813073328</v>
      </c>
      <c r="H160" s="13"/>
      <c r="J160" s="52"/>
      <c r="K160" s="52"/>
    </row>
    <row r="161" spans="1:11" x14ac:dyDescent="0.2">
      <c r="A161" s="51" t="s">
        <v>220</v>
      </c>
      <c r="B161" s="38" t="s">
        <v>219</v>
      </c>
      <c r="C161" s="25" t="s">
        <v>25</v>
      </c>
      <c r="D161" s="14"/>
      <c r="E161" s="14"/>
      <c r="F161" s="14"/>
      <c r="G161" s="14"/>
      <c r="H161" s="13"/>
      <c r="J161" s="52"/>
      <c r="K161" s="52"/>
    </row>
    <row r="162" spans="1:11" x14ac:dyDescent="0.2">
      <c r="A162" s="51" t="s">
        <v>222</v>
      </c>
      <c r="B162" s="39" t="s">
        <v>221</v>
      </c>
      <c r="C162" s="25" t="s">
        <v>25</v>
      </c>
      <c r="D162" s="14"/>
      <c r="E162" s="14"/>
      <c r="F162" s="14"/>
      <c r="G162" s="14"/>
      <c r="H162" s="13"/>
      <c r="J162" s="52"/>
      <c r="K162" s="52"/>
    </row>
    <row r="163" spans="1:11" x14ac:dyDescent="0.2">
      <c r="A163" s="51" t="s">
        <v>225</v>
      </c>
      <c r="B163" s="38" t="s">
        <v>224</v>
      </c>
      <c r="C163" s="25" t="s">
        <v>25</v>
      </c>
      <c r="D163" s="14"/>
      <c r="E163" s="14"/>
      <c r="F163" s="14"/>
      <c r="G163" s="14"/>
      <c r="H163" s="13"/>
      <c r="J163" s="52"/>
      <c r="K163" s="52"/>
    </row>
    <row r="164" spans="1:11" x14ac:dyDescent="0.2">
      <c r="A164" s="51" t="s">
        <v>227</v>
      </c>
      <c r="B164" s="39" t="s">
        <v>226</v>
      </c>
      <c r="C164" s="25" t="s">
        <v>25</v>
      </c>
      <c r="D164" s="14"/>
      <c r="E164" s="14"/>
      <c r="F164" s="14"/>
      <c r="G164" s="14"/>
      <c r="H164" s="13"/>
      <c r="J164" s="52"/>
      <c r="K164" s="52"/>
    </row>
    <row r="165" spans="1:11" ht="21" x14ac:dyDescent="0.2">
      <c r="A165" s="51" t="s">
        <v>229</v>
      </c>
      <c r="B165" s="38" t="s">
        <v>228</v>
      </c>
      <c r="C165" s="25" t="s">
        <v>223</v>
      </c>
      <c r="D165" s="14">
        <v>0</v>
      </c>
      <c r="E165" s="14"/>
      <c r="F165" s="14"/>
      <c r="G165" s="14"/>
      <c r="H165" s="13"/>
      <c r="J165" s="52"/>
      <c r="K165" s="52"/>
    </row>
    <row r="166" spans="1:11" x14ac:dyDescent="0.2">
      <c r="A166" s="68" t="s">
        <v>230</v>
      </c>
      <c r="B166" s="69"/>
      <c r="C166" s="69"/>
      <c r="D166" s="69"/>
      <c r="E166" s="69"/>
      <c r="F166" s="69"/>
      <c r="G166" s="69"/>
      <c r="H166" s="70"/>
      <c r="J166" s="52"/>
      <c r="K166" s="52"/>
    </row>
    <row r="167" spans="1:11" x14ac:dyDescent="0.2">
      <c r="A167" s="51" t="s">
        <v>232</v>
      </c>
      <c r="B167" s="13" t="s">
        <v>231</v>
      </c>
      <c r="C167" s="25" t="s">
        <v>25</v>
      </c>
      <c r="D167" s="14"/>
      <c r="E167" s="14">
        <v>655.27099999999996</v>
      </c>
      <c r="F167" s="14">
        <f t="shared" ref="F167" si="28">E167-D167</f>
        <v>655.27099999999996</v>
      </c>
      <c r="G167" s="44" t="e">
        <f t="shared" ref="G167" si="29">F167/D167*100%</f>
        <v>#DIV/0!</v>
      </c>
      <c r="H167" s="13"/>
      <c r="J167" s="52"/>
      <c r="K167" s="52"/>
    </row>
    <row r="168" spans="1:11" x14ac:dyDescent="0.2">
      <c r="A168" s="51" t="s">
        <v>233</v>
      </c>
      <c r="B168" s="38" t="s">
        <v>16</v>
      </c>
      <c r="C168" s="25" t="s">
        <v>25</v>
      </c>
      <c r="D168" s="14"/>
      <c r="E168" s="14"/>
      <c r="F168" s="14"/>
      <c r="G168" s="14"/>
      <c r="H168" s="13" t="str">
        <f t="shared" ref="H168:H230" si="30">IF(G168&lt;-10%,"заполни причину",(IF(G168&gt;10%,"заполни причину"," ")))</f>
        <v xml:space="preserve"> </v>
      </c>
      <c r="J168" s="52"/>
      <c r="K168" s="52"/>
    </row>
    <row r="169" spans="1:11" x14ac:dyDescent="0.2">
      <c r="A169" s="51" t="s">
        <v>234</v>
      </c>
      <c r="B169" s="39" t="s">
        <v>18</v>
      </c>
      <c r="C169" s="25" t="s">
        <v>25</v>
      </c>
      <c r="D169" s="14"/>
      <c r="E169" s="14"/>
      <c r="F169" s="14"/>
      <c r="G169" s="14"/>
      <c r="H169" s="13" t="str">
        <f t="shared" si="30"/>
        <v xml:space="preserve"> </v>
      </c>
      <c r="J169" s="52"/>
      <c r="K169" s="52"/>
    </row>
    <row r="170" spans="1:11" x14ac:dyDescent="0.2">
      <c r="A170" s="51" t="s">
        <v>235</v>
      </c>
      <c r="B170" s="39" t="s">
        <v>20</v>
      </c>
      <c r="C170" s="25" t="s">
        <v>25</v>
      </c>
      <c r="D170" s="14"/>
      <c r="E170" s="14"/>
      <c r="F170" s="14"/>
      <c r="G170" s="14"/>
      <c r="H170" s="13" t="str">
        <f t="shared" si="30"/>
        <v xml:space="preserve"> </v>
      </c>
      <c r="J170" s="52"/>
      <c r="K170" s="52"/>
    </row>
    <row r="171" spans="1:11" ht="21" x14ac:dyDescent="0.2">
      <c r="A171" s="51" t="s">
        <v>236</v>
      </c>
      <c r="B171" s="39" t="s">
        <v>23</v>
      </c>
      <c r="C171" s="25" t="s">
        <v>25</v>
      </c>
      <c r="D171" s="14"/>
      <c r="E171" s="14"/>
      <c r="F171" s="14"/>
      <c r="G171" s="14"/>
      <c r="H171" s="13" t="str">
        <f t="shared" si="30"/>
        <v xml:space="preserve"> </v>
      </c>
      <c r="J171" s="52"/>
      <c r="K171" s="52"/>
    </row>
    <row r="172" spans="1:11" x14ac:dyDescent="0.2">
      <c r="A172" s="51" t="s">
        <v>237</v>
      </c>
      <c r="B172" s="38" t="s">
        <v>24</v>
      </c>
      <c r="C172" s="25" t="s">
        <v>25</v>
      </c>
      <c r="D172" s="14"/>
      <c r="E172" s="14"/>
      <c r="F172" s="14"/>
      <c r="G172" s="14"/>
      <c r="H172" s="13" t="str">
        <f t="shared" si="30"/>
        <v xml:space="preserve"> </v>
      </c>
      <c r="J172" s="52"/>
      <c r="K172" s="52"/>
    </row>
    <row r="173" spans="1:11" x14ac:dyDescent="0.2">
      <c r="A173" s="51" t="s">
        <v>238</v>
      </c>
      <c r="B173" s="38" t="s">
        <v>27</v>
      </c>
      <c r="C173" s="25" t="s">
        <v>25</v>
      </c>
      <c r="D173" s="14"/>
      <c r="E173" s="14">
        <v>647.404</v>
      </c>
      <c r="F173" s="14">
        <f t="shared" ref="F173" si="31">E173-D173</f>
        <v>647.404</v>
      </c>
      <c r="G173" s="44" t="e">
        <f t="shared" ref="G173" si="32">F173/D173*100%</f>
        <v>#DIV/0!</v>
      </c>
      <c r="H173" s="13"/>
      <c r="J173" s="52"/>
      <c r="K173" s="52"/>
    </row>
    <row r="174" spans="1:11" x14ac:dyDescent="0.2">
      <c r="A174" s="51" t="s">
        <v>239</v>
      </c>
      <c r="B174" s="38" t="s">
        <v>29</v>
      </c>
      <c r="C174" s="25" t="s">
        <v>25</v>
      </c>
      <c r="D174" s="14"/>
      <c r="E174" s="14"/>
      <c r="F174" s="14"/>
      <c r="G174" s="14"/>
      <c r="H174" s="13" t="str">
        <f t="shared" si="30"/>
        <v xml:space="preserve"> </v>
      </c>
      <c r="J174" s="52"/>
      <c r="K174" s="52"/>
    </row>
    <row r="175" spans="1:11" x14ac:dyDescent="0.2">
      <c r="A175" s="51" t="s">
        <v>240</v>
      </c>
      <c r="B175" s="38" t="s">
        <v>31</v>
      </c>
      <c r="C175" s="25" t="s">
        <v>25</v>
      </c>
      <c r="D175" s="14"/>
      <c r="E175" s="14"/>
      <c r="F175" s="14"/>
      <c r="G175" s="14"/>
      <c r="H175" s="13" t="str">
        <f t="shared" si="30"/>
        <v xml:space="preserve"> </v>
      </c>
      <c r="J175" s="52"/>
      <c r="K175" s="52"/>
    </row>
    <row r="176" spans="1:11" x14ac:dyDescent="0.2">
      <c r="A176" s="51" t="s">
        <v>241</v>
      </c>
      <c r="B176" s="38" t="s">
        <v>33</v>
      </c>
      <c r="C176" s="25" t="s">
        <v>25</v>
      </c>
      <c r="D176" s="14"/>
      <c r="E176" s="14"/>
      <c r="F176" s="14"/>
      <c r="G176" s="14"/>
      <c r="H176" s="13" t="str">
        <f t="shared" si="30"/>
        <v xml:space="preserve"> </v>
      </c>
      <c r="J176" s="52"/>
      <c r="K176" s="52"/>
    </row>
    <row r="177" spans="1:11" x14ac:dyDescent="0.2">
      <c r="A177" s="51" t="s">
        <v>242</v>
      </c>
      <c r="B177" s="38" t="s">
        <v>572</v>
      </c>
      <c r="C177" s="25" t="s">
        <v>25</v>
      </c>
      <c r="D177" s="14"/>
      <c r="E177" s="14"/>
      <c r="F177" s="14"/>
      <c r="G177" s="14"/>
      <c r="H177" s="13" t="str">
        <f t="shared" si="30"/>
        <v xml:space="preserve"> </v>
      </c>
      <c r="J177" s="52"/>
      <c r="K177" s="52"/>
    </row>
    <row r="178" spans="1:11" x14ac:dyDescent="0.2">
      <c r="A178" s="51" t="s">
        <v>243</v>
      </c>
      <c r="B178" s="38" t="s">
        <v>36</v>
      </c>
      <c r="C178" s="25" t="s">
        <v>25</v>
      </c>
      <c r="D178" s="14"/>
      <c r="E178" s="14"/>
      <c r="F178" s="14"/>
      <c r="G178" s="14"/>
      <c r="H178" s="13" t="str">
        <f t="shared" si="30"/>
        <v xml:space="preserve"> </v>
      </c>
      <c r="J178" s="52"/>
      <c r="K178" s="52"/>
    </row>
    <row r="179" spans="1:11" x14ac:dyDescent="0.2">
      <c r="A179" s="51" t="s">
        <v>244</v>
      </c>
      <c r="B179" s="39" t="s">
        <v>38</v>
      </c>
      <c r="C179" s="25" t="s">
        <v>25</v>
      </c>
      <c r="D179" s="14"/>
      <c r="E179" s="14"/>
      <c r="F179" s="14"/>
      <c r="G179" s="14"/>
      <c r="H179" s="13" t="str">
        <f t="shared" si="30"/>
        <v xml:space="preserve"> </v>
      </c>
      <c r="J179" s="52"/>
      <c r="K179" s="52"/>
    </row>
    <row r="180" spans="1:11" x14ac:dyDescent="0.2">
      <c r="A180" s="51" t="s">
        <v>245</v>
      </c>
      <c r="B180" s="39" t="s">
        <v>40</v>
      </c>
      <c r="C180" s="25" t="s">
        <v>25</v>
      </c>
      <c r="D180" s="14"/>
      <c r="E180" s="14"/>
      <c r="F180" s="14"/>
      <c r="G180" s="14"/>
      <c r="H180" s="13" t="str">
        <f t="shared" si="30"/>
        <v xml:space="preserve"> </v>
      </c>
      <c r="J180" s="52"/>
      <c r="K180" s="52"/>
    </row>
    <row r="181" spans="1:11" ht="21" x14ac:dyDescent="0.2">
      <c r="A181" s="51" t="s">
        <v>247</v>
      </c>
      <c r="B181" s="38" t="s">
        <v>246</v>
      </c>
      <c r="C181" s="25" t="s">
        <v>25</v>
      </c>
      <c r="D181" s="14"/>
      <c r="E181" s="14"/>
      <c r="F181" s="14"/>
      <c r="G181" s="14"/>
      <c r="H181" s="13" t="str">
        <f t="shared" si="30"/>
        <v xml:space="preserve"> </v>
      </c>
      <c r="J181" s="52"/>
      <c r="K181" s="52"/>
    </row>
    <row r="182" spans="1:11" x14ac:dyDescent="0.2">
      <c r="A182" s="51" t="s">
        <v>248</v>
      </c>
      <c r="B182" s="39" t="s">
        <v>249</v>
      </c>
      <c r="C182" s="25" t="s">
        <v>25</v>
      </c>
      <c r="D182" s="14"/>
      <c r="E182" s="14"/>
      <c r="F182" s="14"/>
      <c r="G182" s="14"/>
      <c r="H182" s="13" t="str">
        <f t="shared" si="30"/>
        <v xml:space="preserve"> </v>
      </c>
      <c r="J182" s="52"/>
      <c r="K182" s="52"/>
    </row>
    <row r="183" spans="1:11" x14ac:dyDescent="0.2">
      <c r="A183" s="51" t="s">
        <v>250</v>
      </c>
      <c r="B183" s="39" t="s">
        <v>251</v>
      </c>
      <c r="C183" s="25" t="s">
        <v>25</v>
      </c>
      <c r="D183" s="14"/>
      <c r="E183" s="14"/>
      <c r="F183" s="14"/>
      <c r="G183" s="14"/>
      <c r="H183" s="13" t="str">
        <f t="shared" si="30"/>
        <v xml:space="preserve"> </v>
      </c>
      <c r="J183" s="52"/>
      <c r="K183" s="52"/>
    </row>
    <row r="184" spans="1:11" x14ac:dyDescent="0.2">
      <c r="A184" s="51" t="s">
        <v>252</v>
      </c>
      <c r="B184" s="38" t="s">
        <v>42</v>
      </c>
      <c r="C184" s="25" t="s">
        <v>25</v>
      </c>
      <c r="D184" s="14"/>
      <c r="E184" s="14">
        <v>7.867</v>
      </c>
      <c r="F184" s="14">
        <f t="shared" ref="F184:F185" si="33">E184-D184</f>
        <v>7.867</v>
      </c>
      <c r="G184" s="44">
        <v>1</v>
      </c>
      <c r="H184" s="13"/>
      <c r="J184" s="52"/>
      <c r="K184" s="52"/>
    </row>
    <row r="185" spans="1:11" x14ac:dyDescent="0.2">
      <c r="A185" s="51" t="s">
        <v>254</v>
      </c>
      <c r="B185" s="13" t="s">
        <v>253</v>
      </c>
      <c r="C185" s="25" t="s">
        <v>25</v>
      </c>
      <c r="D185" s="14"/>
      <c r="E185" s="14">
        <v>524.35084470800007</v>
      </c>
      <c r="F185" s="14">
        <f t="shared" si="33"/>
        <v>524.35084470800007</v>
      </c>
      <c r="G185" s="44" t="e">
        <f t="shared" ref="G185" si="34">F185/D185*100%</f>
        <v>#DIV/0!</v>
      </c>
      <c r="H185" s="13"/>
      <c r="I185" s="28"/>
      <c r="J185" s="52"/>
      <c r="K185" s="52"/>
    </row>
    <row r="186" spans="1:11" x14ac:dyDescent="0.2">
      <c r="A186" s="51" t="s">
        <v>256</v>
      </c>
      <c r="B186" s="38" t="s">
        <v>255</v>
      </c>
      <c r="C186" s="25" t="s">
        <v>25</v>
      </c>
      <c r="D186" s="14"/>
      <c r="E186" s="14"/>
      <c r="F186" s="14"/>
      <c r="G186" s="14"/>
      <c r="H186" s="13" t="str">
        <f t="shared" si="30"/>
        <v xml:space="preserve"> </v>
      </c>
      <c r="J186" s="52"/>
      <c r="K186" s="52"/>
    </row>
    <row r="187" spans="1:11" x14ac:dyDescent="0.2">
      <c r="A187" s="51" t="s">
        <v>257</v>
      </c>
      <c r="B187" s="38" t="s">
        <v>258</v>
      </c>
      <c r="C187" s="25" t="s">
        <v>25</v>
      </c>
      <c r="D187" s="14"/>
      <c r="E187" s="14"/>
      <c r="F187" s="14"/>
      <c r="G187" s="14"/>
      <c r="H187" s="13" t="str">
        <f t="shared" si="30"/>
        <v xml:space="preserve"> </v>
      </c>
      <c r="J187" s="52"/>
      <c r="K187" s="52"/>
    </row>
    <row r="188" spans="1:11" x14ac:dyDescent="0.2">
      <c r="A188" s="51" t="s">
        <v>260</v>
      </c>
      <c r="B188" s="39" t="s">
        <v>259</v>
      </c>
      <c r="C188" s="25" t="s">
        <v>25</v>
      </c>
      <c r="D188" s="14"/>
      <c r="E188" s="14"/>
      <c r="F188" s="14"/>
      <c r="G188" s="14"/>
      <c r="H188" s="13" t="str">
        <f t="shared" si="30"/>
        <v xml:space="preserve"> </v>
      </c>
      <c r="J188" s="52"/>
      <c r="K188" s="52"/>
    </row>
    <row r="189" spans="1:11" x14ac:dyDescent="0.2">
      <c r="A189" s="51" t="s">
        <v>261</v>
      </c>
      <c r="B189" s="39" t="s">
        <v>262</v>
      </c>
      <c r="C189" s="25" t="s">
        <v>25</v>
      </c>
      <c r="D189" s="14"/>
      <c r="E189" s="14"/>
      <c r="F189" s="14"/>
      <c r="G189" s="14"/>
      <c r="H189" s="13" t="str">
        <f t="shared" si="30"/>
        <v xml:space="preserve"> </v>
      </c>
      <c r="J189" s="52"/>
      <c r="K189" s="52"/>
    </row>
    <row r="190" spans="1:11" x14ac:dyDescent="0.2">
      <c r="A190" s="51" t="s">
        <v>264</v>
      </c>
      <c r="B190" s="39" t="s">
        <v>263</v>
      </c>
      <c r="C190" s="25" t="s">
        <v>25</v>
      </c>
      <c r="D190" s="14"/>
      <c r="E190" s="14"/>
      <c r="F190" s="14"/>
      <c r="G190" s="14"/>
      <c r="H190" s="13" t="str">
        <f t="shared" si="30"/>
        <v xml:space="preserve"> </v>
      </c>
      <c r="J190" s="52"/>
      <c r="K190" s="52"/>
    </row>
    <row r="191" spans="1:11" ht="21" x14ac:dyDescent="0.2">
      <c r="A191" s="51" t="s">
        <v>265</v>
      </c>
      <c r="B191" s="38" t="s">
        <v>266</v>
      </c>
      <c r="C191" s="25" t="s">
        <v>25</v>
      </c>
      <c r="D191" s="14"/>
      <c r="E191" s="14"/>
      <c r="F191" s="14">
        <f t="shared" ref="F191" si="35">E191-D191</f>
        <v>0</v>
      </c>
      <c r="G191" s="44" t="e">
        <f t="shared" ref="G191" si="36">F191/D191*100%</f>
        <v>#DIV/0!</v>
      </c>
      <c r="H191" s="13"/>
      <c r="J191" s="52"/>
      <c r="K191" s="52"/>
    </row>
    <row r="192" spans="1:11" x14ac:dyDescent="0.2">
      <c r="A192" s="51" t="s">
        <v>268</v>
      </c>
      <c r="B192" s="38" t="s">
        <v>267</v>
      </c>
      <c r="C192" s="25" t="s">
        <v>25</v>
      </c>
      <c r="D192" s="14"/>
      <c r="E192" s="14"/>
      <c r="F192" s="14"/>
      <c r="G192" s="14"/>
      <c r="H192" s="13" t="str">
        <f t="shared" si="30"/>
        <v xml:space="preserve"> </v>
      </c>
      <c r="J192" s="52"/>
      <c r="K192" s="52"/>
    </row>
    <row r="193" spans="1:11" x14ac:dyDescent="0.2">
      <c r="A193" s="51" t="s">
        <v>269</v>
      </c>
      <c r="B193" s="38" t="s">
        <v>270</v>
      </c>
      <c r="C193" s="25" t="s">
        <v>25</v>
      </c>
      <c r="D193" s="14"/>
      <c r="E193" s="14"/>
      <c r="F193" s="14"/>
      <c r="G193" s="14"/>
      <c r="H193" s="13" t="str">
        <f t="shared" si="30"/>
        <v xml:space="preserve"> </v>
      </c>
      <c r="J193" s="52"/>
      <c r="K193" s="52"/>
    </row>
    <row r="194" spans="1:11" x14ac:dyDescent="0.2">
      <c r="A194" s="51" t="s">
        <v>271</v>
      </c>
      <c r="B194" s="38" t="s">
        <v>272</v>
      </c>
      <c r="C194" s="25" t="s">
        <v>25</v>
      </c>
      <c r="D194" s="14"/>
      <c r="E194" s="14">
        <v>122.797</v>
      </c>
      <c r="F194" s="14">
        <f t="shared" ref="F194:F200" si="37">E194-D194</f>
        <v>122.797</v>
      </c>
      <c r="G194" s="44" t="e">
        <f t="shared" ref="G194:G200" si="38">F194/D194*100%</f>
        <v>#DIV/0!</v>
      </c>
      <c r="H194" s="13"/>
      <c r="J194" s="52"/>
      <c r="K194" s="52"/>
    </row>
    <row r="195" spans="1:11" x14ac:dyDescent="0.2">
      <c r="A195" s="51" t="s">
        <v>274</v>
      </c>
      <c r="B195" s="38" t="s">
        <v>273</v>
      </c>
      <c r="C195" s="25" t="s">
        <v>25</v>
      </c>
      <c r="D195" s="14"/>
      <c r="E195" s="14"/>
      <c r="F195" s="14">
        <f t="shared" si="37"/>
        <v>0</v>
      </c>
      <c r="G195" s="44" t="e">
        <f t="shared" si="38"/>
        <v>#DIV/0!</v>
      </c>
      <c r="H195" s="13"/>
      <c r="J195" s="52"/>
      <c r="K195" s="52"/>
    </row>
    <row r="196" spans="1:11" x14ac:dyDescent="0.2">
      <c r="A196" s="51" t="s">
        <v>275</v>
      </c>
      <c r="B196" s="38" t="s">
        <v>276</v>
      </c>
      <c r="C196" s="25" t="s">
        <v>25</v>
      </c>
      <c r="D196" s="14"/>
      <c r="E196" s="14">
        <v>192.36500000000001</v>
      </c>
      <c r="F196" s="14">
        <f t="shared" si="37"/>
        <v>192.36500000000001</v>
      </c>
      <c r="G196" s="44" t="e">
        <f t="shared" si="38"/>
        <v>#DIV/0!</v>
      </c>
      <c r="H196" s="13"/>
      <c r="J196" s="52"/>
      <c r="K196" s="52"/>
    </row>
    <row r="197" spans="1:11" x14ac:dyDescent="0.2">
      <c r="A197" s="51" t="s">
        <v>277</v>
      </c>
      <c r="B197" s="39" t="s">
        <v>278</v>
      </c>
      <c r="C197" s="25" t="s">
        <v>25</v>
      </c>
      <c r="D197" s="14"/>
      <c r="E197" s="14">
        <v>101.6</v>
      </c>
      <c r="F197" s="14">
        <f t="shared" si="37"/>
        <v>101.6</v>
      </c>
      <c r="G197" s="44">
        <v>1</v>
      </c>
      <c r="H197" s="13"/>
      <c r="J197" s="52"/>
      <c r="K197" s="52"/>
    </row>
    <row r="198" spans="1:11" x14ac:dyDescent="0.2">
      <c r="A198" s="51" t="s">
        <v>279</v>
      </c>
      <c r="B198" s="38" t="s">
        <v>280</v>
      </c>
      <c r="C198" s="25" t="s">
        <v>25</v>
      </c>
      <c r="D198" s="14"/>
      <c r="E198" s="14">
        <v>174.84800000000001</v>
      </c>
      <c r="F198" s="14">
        <f t="shared" si="37"/>
        <v>174.84800000000001</v>
      </c>
      <c r="G198" s="44" t="e">
        <f t="shared" si="38"/>
        <v>#DIV/0!</v>
      </c>
      <c r="H198" s="13"/>
      <c r="J198" s="52"/>
      <c r="K198" s="52"/>
    </row>
    <row r="199" spans="1:11" x14ac:dyDescent="0.2">
      <c r="A199" s="51" t="s">
        <v>281</v>
      </c>
      <c r="B199" s="38" t="s">
        <v>282</v>
      </c>
      <c r="C199" s="25" t="s">
        <v>25</v>
      </c>
      <c r="D199" s="14"/>
      <c r="E199" s="14"/>
      <c r="F199" s="14">
        <f t="shared" si="37"/>
        <v>0</v>
      </c>
      <c r="G199" s="44" t="e">
        <f t="shared" si="38"/>
        <v>#DIV/0!</v>
      </c>
      <c r="H199" s="13"/>
      <c r="J199" s="52"/>
      <c r="K199" s="52"/>
    </row>
    <row r="200" spans="1:11" x14ac:dyDescent="0.2">
      <c r="A200" s="51" t="s">
        <v>283</v>
      </c>
      <c r="B200" s="38" t="s">
        <v>284</v>
      </c>
      <c r="C200" s="25" t="s">
        <v>25</v>
      </c>
      <c r="D200" s="14"/>
      <c r="E200" s="14"/>
      <c r="F200" s="14">
        <f t="shared" si="37"/>
        <v>0</v>
      </c>
      <c r="G200" s="44" t="e">
        <f t="shared" si="38"/>
        <v>#DIV/0!</v>
      </c>
      <c r="H200" s="13"/>
      <c r="J200" s="52"/>
      <c r="K200" s="52"/>
    </row>
    <row r="201" spans="1:11" ht="21" x14ac:dyDescent="0.2">
      <c r="A201" s="51" t="s">
        <v>286</v>
      </c>
      <c r="B201" s="38" t="s">
        <v>285</v>
      </c>
      <c r="C201" s="25" t="s">
        <v>25</v>
      </c>
      <c r="D201" s="14"/>
      <c r="E201" s="14"/>
      <c r="F201" s="14"/>
      <c r="G201" s="14"/>
      <c r="H201" s="13" t="str">
        <f t="shared" si="30"/>
        <v xml:space="preserve"> </v>
      </c>
      <c r="J201" s="52"/>
      <c r="K201" s="52"/>
    </row>
    <row r="202" spans="1:11" x14ac:dyDescent="0.2">
      <c r="A202" s="51" t="s">
        <v>288</v>
      </c>
      <c r="B202" s="38" t="s">
        <v>287</v>
      </c>
      <c r="C202" s="25" t="s">
        <v>25</v>
      </c>
      <c r="D202" s="14"/>
      <c r="E202" s="14">
        <v>7.0789999999999997</v>
      </c>
      <c r="F202" s="14">
        <f t="shared" ref="F202" si="39">E202-D202</f>
        <v>7.0789999999999997</v>
      </c>
      <c r="G202" s="44" t="e">
        <f t="shared" ref="G202" si="40">F202/D202*100%</f>
        <v>#DIV/0!</v>
      </c>
      <c r="H202" s="13"/>
      <c r="J202" s="52"/>
      <c r="K202" s="52"/>
    </row>
    <row r="203" spans="1:11" x14ac:dyDescent="0.2">
      <c r="A203" s="51" t="s">
        <v>290</v>
      </c>
      <c r="B203" s="13" t="s">
        <v>289</v>
      </c>
      <c r="C203" s="25" t="s">
        <v>25</v>
      </c>
      <c r="D203" s="14"/>
      <c r="E203" s="14">
        <v>0</v>
      </c>
      <c r="F203" s="14"/>
      <c r="G203" s="14"/>
      <c r="H203" s="13" t="str">
        <f t="shared" si="30"/>
        <v xml:space="preserve"> </v>
      </c>
      <c r="J203" s="52"/>
      <c r="K203" s="52"/>
    </row>
    <row r="204" spans="1:11" x14ac:dyDescent="0.2">
      <c r="A204" s="51" t="s">
        <v>292</v>
      </c>
      <c r="B204" s="38" t="s">
        <v>291</v>
      </c>
      <c r="C204" s="25" t="s">
        <v>25</v>
      </c>
      <c r="D204" s="14"/>
      <c r="E204" s="14"/>
      <c r="F204" s="14"/>
      <c r="G204" s="14"/>
      <c r="H204" s="13" t="str">
        <f t="shared" si="30"/>
        <v xml:space="preserve"> </v>
      </c>
      <c r="J204" s="52"/>
      <c r="K204" s="52"/>
    </row>
    <row r="205" spans="1:11" x14ac:dyDescent="0.2">
      <c r="A205" s="51" t="s">
        <v>294</v>
      </c>
      <c r="B205" s="38" t="s">
        <v>293</v>
      </c>
      <c r="C205" s="25" t="s">
        <v>25</v>
      </c>
      <c r="D205" s="14"/>
      <c r="E205" s="14"/>
      <c r="F205" s="14"/>
      <c r="G205" s="14"/>
      <c r="H205" s="13" t="str">
        <f t="shared" si="30"/>
        <v xml:space="preserve"> </v>
      </c>
      <c r="J205" s="52"/>
      <c r="K205" s="52"/>
    </row>
    <row r="206" spans="1:11" x14ac:dyDescent="0.2">
      <c r="A206" s="51" t="s">
        <v>296</v>
      </c>
      <c r="B206" s="39" t="s">
        <v>295</v>
      </c>
      <c r="C206" s="25" t="s">
        <v>25</v>
      </c>
      <c r="D206" s="14"/>
      <c r="E206" s="14"/>
      <c r="F206" s="14"/>
      <c r="G206" s="14"/>
      <c r="H206" s="13" t="str">
        <f t="shared" si="30"/>
        <v xml:space="preserve"> </v>
      </c>
      <c r="J206" s="52"/>
      <c r="K206" s="52"/>
    </row>
    <row r="207" spans="1:11" x14ac:dyDescent="0.2">
      <c r="A207" s="51" t="s">
        <v>298</v>
      </c>
      <c r="B207" s="53" t="s">
        <v>297</v>
      </c>
      <c r="C207" s="25" t="s">
        <v>25</v>
      </c>
      <c r="D207" s="14"/>
      <c r="E207" s="14"/>
      <c r="F207" s="14"/>
      <c r="G207" s="14"/>
      <c r="H207" s="13" t="str">
        <f t="shared" si="30"/>
        <v xml:space="preserve"> </v>
      </c>
      <c r="J207" s="52"/>
      <c r="K207" s="52"/>
    </row>
    <row r="208" spans="1:11" x14ac:dyDescent="0.2">
      <c r="A208" s="51" t="s">
        <v>300</v>
      </c>
      <c r="B208" s="53" t="s">
        <v>299</v>
      </c>
      <c r="C208" s="25" t="s">
        <v>25</v>
      </c>
      <c r="D208" s="14"/>
      <c r="E208" s="14"/>
      <c r="F208" s="14"/>
      <c r="G208" s="14"/>
      <c r="H208" s="13" t="str">
        <f t="shared" si="30"/>
        <v xml:space="preserve"> </v>
      </c>
      <c r="J208" s="52"/>
      <c r="K208" s="52"/>
    </row>
    <row r="209" spans="1:11" x14ac:dyDescent="0.2">
      <c r="A209" s="51" t="s">
        <v>302</v>
      </c>
      <c r="B209" s="38" t="s">
        <v>301</v>
      </c>
      <c r="C209" s="25" t="s">
        <v>25</v>
      </c>
      <c r="D209" s="14"/>
      <c r="E209" s="14"/>
      <c r="F209" s="14"/>
      <c r="G209" s="14"/>
      <c r="H209" s="13" t="str">
        <f t="shared" si="30"/>
        <v xml:space="preserve"> </v>
      </c>
      <c r="J209" s="52"/>
      <c r="K209" s="52"/>
    </row>
    <row r="210" spans="1:11" s="59" customFormat="1" x14ac:dyDescent="0.2">
      <c r="A210" s="51" t="s">
        <v>304</v>
      </c>
      <c r="B210" s="13" t="s">
        <v>303</v>
      </c>
      <c r="C210" s="25" t="s">
        <v>25</v>
      </c>
      <c r="D210" s="14"/>
      <c r="E210" s="14">
        <v>214.21015529200002</v>
      </c>
      <c r="F210" s="14">
        <f t="shared" ref="F210:F212" si="41">E210-D210</f>
        <v>214.21015529200002</v>
      </c>
      <c r="G210" s="44" t="e">
        <f t="shared" ref="G210:G214" si="42">F210/D210*100%</f>
        <v>#DIV/0!</v>
      </c>
      <c r="H210" s="56"/>
      <c r="I210" s="57"/>
      <c r="J210" s="58"/>
      <c r="K210" s="58"/>
    </row>
    <row r="211" spans="1:11" s="59" customFormat="1" x14ac:dyDescent="0.2">
      <c r="A211" s="51" t="s">
        <v>306</v>
      </c>
      <c r="B211" s="38" t="s">
        <v>305</v>
      </c>
      <c r="C211" s="25" t="s">
        <v>25</v>
      </c>
      <c r="D211" s="14"/>
      <c r="E211" s="14"/>
      <c r="F211" s="14">
        <f t="shared" si="41"/>
        <v>0</v>
      </c>
      <c r="G211" s="44" t="e">
        <f t="shared" si="42"/>
        <v>#DIV/0!</v>
      </c>
      <c r="H211" s="56"/>
      <c r="I211" s="60"/>
      <c r="J211" s="58"/>
      <c r="K211" s="58"/>
    </row>
    <row r="212" spans="1:11" s="59" customFormat="1" x14ac:dyDescent="0.2">
      <c r="A212" s="51" t="s">
        <v>308</v>
      </c>
      <c r="B212" s="39" t="s">
        <v>307</v>
      </c>
      <c r="C212" s="25" t="s">
        <v>25</v>
      </c>
      <c r="D212" s="14"/>
      <c r="E212" s="14"/>
      <c r="F212" s="14">
        <f t="shared" si="41"/>
        <v>0</v>
      </c>
      <c r="G212" s="44" t="e">
        <f t="shared" si="42"/>
        <v>#DIV/0!</v>
      </c>
      <c r="H212" s="56"/>
      <c r="I212" s="61"/>
      <c r="J212" s="58"/>
      <c r="K212" s="58"/>
    </row>
    <row r="213" spans="1:11" s="59" customFormat="1" x14ac:dyDescent="0.2">
      <c r="A213" s="51" t="s">
        <v>310</v>
      </c>
      <c r="B213" s="39" t="s">
        <v>309</v>
      </c>
      <c r="C213" s="25" t="s">
        <v>25</v>
      </c>
      <c r="D213" s="14"/>
      <c r="E213" s="14"/>
      <c r="F213" s="14"/>
      <c r="G213" s="44"/>
      <c r="H213" s="56"/>
      <c r="I213" s="57"/>
      <c r="J213" s="58"/>
      <c r="K213" s="58"/>
    </row>
    <row r="214" spans="1:11" s="59" customFormat="1" x14ac:dyDescent="0.2">
      <c r="A214" s="51" t="s">
        <v>312</v>
      </c>
      <c r="B214" s="39" t="s">
        <v>311</v>
      </c>
      <c r="C214" s="25" t="s">
        <v>25</v>
      </c>
      <c r="D214" s="14"/>
      <c r="E214" s="14">
        <v>7.5182362919999992</v>
      </c>
      <c r="F214" s="14">
        <f t="shared" ref="F214:F215" si="43">E214-D214</f>
        <v>7.5182362919999992</v>
      </c>
      <c r="G214" s="44" t="e">
        <f t="shared" si="42"/>
        <v>#DIV/0!</v>
      </c>
      <c r="H214" s="56"/>
      <c r="I214" s="57"/>
      <c r="J214" s="58"/>
      <c r="K214" s="58"/>
    </row>
    <row r="215" spans="1:11" s="59" customFormat="1" x14ac:dyDescent="0.2">
      <c r="A215" s="51" t="s">
        <v>314</v>
      </c>
      <c r="B215" s="39" t="s">
        <v>313</v>
      </c>
      <c r="C215" s="25" t="s">
        <v>25</v>
      </c>
      <c r="D215" s="14"/>
      <c r="E215" s="14">
        <v>206.69191900000001</v>
      </c>
      <c r="F215" s="14">
        <f t="shared" si="43"/>
        <v>206.69191900000001</v>
      </c>
      <c r="G215" s="44" t="e">
        <f t="shared" ref="G215" si="44">F215/D215*100%</f>
        <v>#DIV/0!</v>
      </c>
      <c r="H215" s="56"/>
      <c r="I215" s="57"/>
      <c r="J215" s="58"/>
      <c r="K215" s="58"/>
    </row>
    <row r="216" spans="1:11" s="59" customFormat="1" x14ac:dyDescent="0.2">
      <c r="A216" s="51" t="s">
        <v>316</v>
      </c>
      <c r="B216" s="39" t="s">
        <v>315</v>
      </c>
      <c r="C216" s="25" t="s">
        <v>25</v>
      </c>
      <c r="D216" s="14"/>
      <c r="E216" s="14"/>
      <c r="F216" s="14"/>
      <c r="G216" s="14"/>
      <c r="H216" s="56" t="str">
        <f>IF(G216&lt;-10%,"заполни причину",(IF(G216&gt;10%,"заполни причину"," ")))</f>
        <v xml:space="preserve"> </v>
      </c>
      <c r="I216" s="57"/>
      <c r="J216" s="58"/>
      <c r="K216" s="58"/>
    </row>
    <row r="217" spans="1:11" s="59" customFormat="1" x14ac:dyDescent="0.2">
      <c r="A217" s="51" t="s">
        <v>317</v>
      </c>
      <c r="B217" s="39" t="s">
        <v>318</v>
      </c>
      <c r="C217" s="25" t="s">
        <v>25</v>
      </c>
      <c r="D217" s="14"/>
      <c r="E217" s="14"/>
      <c r="F217" s="14"/>
      <c r="G217" s="14"/>
      <c r="H217" s="56" t="str">
        <f>IF(G217&lt;-10%,"заполни причину",(IF(G217&gt;10%,"заполни причину"," ")))</f>
        <v xml:space="preserve"> </v>
      </c>
      <c r="I217" s="57"/>
      <c r="J217" s="58"/>
      <c r="K217" s="58"/>
    </row>
    <row r="218" spans="1:11" x14ac:dyDescent="0.2">
      <c r="A218" s="51" t="s">
        <v>320</v>
      </c>
      <c r="B218" s="38" t="s">
        <v>319</v>
      </c>
      <c r="C218" s="25" t="s">
        <v>25</v>
      </c>
      <c r="D218" s="14"/>
      <c r="E218" s="14"/>
      <c r="F218" s="14"/>
      <c r="G218" s="14"/>
      <c r="H218" s="13" t="str">
        <f>IF(G218&lt;-10%,"заполни причину",(IF(G218&gt;10%,"заполни причину"," ")))</f>
        <v xml:space="preserve"> </v>
      </c>
      <c r="J218" s="52"/>
      <c r="K218" s="52"/>
    </row>
    <row r="219" spans="1:11" x14ac:dyDescent="0.2">
      <c r="A219" s="51" t="s">
        <v>322</v>
      </c>
      <c r="B219" s="38" t="s">
        <v>321</v>
      </c>
      <c r="C219" s="25" t="s">
        <v>25</v>
      </c>
      <c r="D219" s="14"/>
      <c r="E219" s="14"/>
      <c r="F219" s="14"/>
      <c r="G219" s="14"/>
      <c r="H219" s="13"/>
      <c r="J219" s="52"/>
      <c r="K219" s="52"/>
    </row>
    <row r="220" spans="1:11" x14ac:dyDescent="0.2">
      <c r="A220" s="51" t="s">
        <v>323</v>
      </c>
      <c r="B220" s="38" t="s">
        <v>105</v>
      </c>
      <c r="C220" s="25" t="s">
        <v>223</v>
      </c>
      <c r="D220" s="14"/>
      <c r="E220" s="14"/>
      <c r="F220" s="14"/>
      <c r="G220" s="14"/>
      <c r="H220" s="13" t="str">
        <f t="shared" si="30"/>
        <v xml:space="preserve"> </v>
      </c>
      <c r="J220" s="52"/>
      <c r="K220" s="52"/>
    </row>
    <row r="221" spans="1:11" x14ac:dyDescent="0.2">
      <c r="A221" s="51" t="s">
        <v>325</v>
      </c>
      <c r="B221" s="39" t="s">
        <v>324</v>
      </c>
      <c r="C221" s="25" t="s">
        <v>25</v>
      </c>
      <c r="D221" s="14"/>
      <c r="E221" s="14"/>
      <c r="F221" s="14"/>
      <c r="G221" s="14"/>
      <c r="H221" s="13" t="str">
        <f t="shared" si="30"/>
        <v xml:space="preserve"> </v>
      </c>
      <c r="J221" s="52"/>
      <c r="K221" s="52"/>
    </row>
    <row r="222" spans="1:11" x14ac:dyDescent="0.2">
      <c r="A222" s="51" t="s">
        <v>327</v>
      </c>
      <c r="B222" s="13" t="s">
        <v>326</v>
      </c>
      <c r="C222" s="25" t="s">
        <v>25</v>
      </c>
      <c r="D222" s="14"/>
      <c r="E222" s="14">
        <v>936.73500000000001</v>
      </c>
      <c r="F222" s="14">
        <f t="shared" ref="F222:F223" si="45">E222-D222</f>
        <v>936.73500000000001</v>
      </c>
      <c r="G222" s="44">
        <v>1</v>
      </c>
      <c r="H222" s="13"/>
      <c r="J222" s="52"/>
      <c r="K222" s="52"/>
    </row>
    <row r="223" spans="1:11" x14ac:dyDescent="0.2">
      <c r="A223" s="51" t="s">
        <v>329</v>
      </c>
      <c r="B223" s="38" t="s">
        <v>328</v>
      </c>
      <c r="C223" s="25" t="s">
        <v>25</v>
      </c>
      <c r="D223" s="14"/>
      <c r="E223" s="14">
        <v>209.518</v>
      </c>
      <c r="F223" s="14">
        <f t="shared" si="45"/>
        <v>209.518</v>
      </c>
      <c r="G223" s="44">
        <v>1</v>
      </c>
      <c r="H223" s="13"/>
      <c r="J223" s="52"/>
      <c r="K223" s="52"/>
    </row>
    <row r="224" spans="1:11" x14ac:dyDescent="0.2">
      <c r="A224" s="51" t="s">
        <v>331</v>
      </c>
      <c r="B224" s="38" t="s">
        <v>330</v>
      </c>
      <c r="C224" s="25" t="s">
        <v>25</v>
      </c>
      <c r="D224" s="14"/>
      <c r="E224" s="14">
        <v>0</v>
      </c>
      <c r="F224" s="14"/>
      <c r="G224" s="14"/>
      <c r="H224" s="13" t="str">
        <f t="shared" si="30"/>
        <v xml:space="preserve"> </v>
      </c>
      <c r="J224" s="52"/>
      <c r="K224" s="52"/>
    </row>
    <row r="225" spans="1:11" x14ac:dyDescent="0.2">
      <c r="A225" s="51" t="s">
        <v>333</v>
      </c>
      <c r="B225" s="39" t="s">
        <v>332</v>
      </c>
      <c r="C225" s="25" t="s">
        <v>25</v>
      </c>
      <c r="D225" s="14"/>
      <c r="E225" s="14"/>
      <c r="F225" s="14"/>
      <c r="G225" s="14"/>
      <c r="H225" s="13" t="str">
        <f t="shared" si="30"/>
        <v xml:space="preserve"> </v>
      </c>
      <c r="J225" s="52"/>
      <c r="K225" s="52"/>
    </row>
    <row r="226" spans="1:11" x14ac:dyDescent="0.2">
      <c r="A226" s="51" t="s">
        <v>335</v>
      </c>
      <c r="B226" s="39" t="s">
        <v>334</v>
      </c>
      <c r="C226" s="25" t="s">
        <v>25</v>
      </c>
      <c r="D226" s="14"/>
      <c r="E226" s="14"/>
      <c r="F226" s="14"/>
      <c r="G226" s="14"/>
      <c r="H226" s="13" t="str">
        <f t="shared" si="30"/>
        <v xml:space="preserve"> </v>
      </c>
      <c r="J226" s="52"/>
      <c r="K226" s="52"/>
    </row>
    <row r="227" spans="1:11" x14ac:dyDescent="0.2">
      <c r="A227" s="51" t="s">
        <v>336</v>
      </c>
      <c r="B227" s="39" t="s">
        <v>337</v>
      </c>
      <c r="C227" s="25" t="s">
        <v>25</v>
      </c>
      <c r="D227" s="14"/>
      <c r="E227" s="14"/>
      <c r="F227" s="14"/>
      <c r="G227" s="14"/>
      <c r="H227" s="13" t="str">
        <f t="shared" si="30"/>
        <v xml:space="preserve"> </v>
      </c>
      <c r="J227" s="52"/>
      <c r="K227" s="52"/>
    </row>
    <row r="228" spans="1:11" x14ac:dyDescent="0.2">
      <c r="A228" s="51" t="s">
        <v>339</v>
      </c>
      <c r="B228" s="38" t="s">
        <v>338</v>
      </c>
      <c r="C228" s="25" t="s">
        <v>25</v>
      </c>
      <c r="D228" s="14"/>
      <c r="E228" s="14"/>
      <c r="F228" s="14"/>
      <c r="G228" s="14"/>
      <c r="H228" s="13" t="str">
        <f t="shared" si="30"/>
        <v xml:space="preserve"> </v>
      </c>
      <c r="J228" s="52"/>
      <c r="K228" s="52"/>
    </row>
    <row r="229" spans="1:11" x14ac:dyDescent="0.2">
      <c r="A229" s="51" t="s">
        <v>341</v>
      </c>
      <c r="B229" s="38" t="s">
        <v>340</v>
      </c>
      <c r="C229" s="25" t="s">
        <v>25</v>
      </c>
      <c r="D229" s="14"/>
      <c r="E229" s="14"/>
      <c r="F229" s="14"/>
      <c r="G229" s="14"/>
      <c r="H229" s="13" t="str">
        <f t="shared" si="30"/>
        <v xml:space="preserve"> </v>
      </c>
      <c r="J229" s="52"/>
      <c r="K229" s="52"/>
    </row>
    <row r="230" spans="1:11" x14ac:dyDescent="0.2">
      <c r="A230" s="51" t="s">
        <v>343</v>
      </c>
      <c r="B230" s="39" t="s">
        <v>342</v>
      </c>
      <c r="C230" s="25" t="s">
        <v>25</v>
      </c>
      <c r="D230" s="14"/>
      <c r="E230" s="14"/>
      <c r="F230" s="14"/>
      <c r="G230" s="14"/>
      <c r="H230" s="13" t="str">
        <f t="shared" si="30"/>
        <v xml:space="preserve"> </v>
      </c>
      <c r="J230" s="52"/>
      <c r="K230" s="52"/>
    </row>
    <row r="231" spans="1:11" x14ac:dyDescent="0.2">
      <c r="A231" s="51" t="s">
        <v>345</v>
      </c>
      <c r="B231" s="39" t="s">
        <v>344</v>
      </c>
      <c r="C231" s="25" t="s">
        <v>25</v>
      </c>
      <c r="D231" s="14"/>
      <c r="E231" s="14"/>
      <c r="F231" s="14"/>
      <c r="G231" s="14"/>
      <c r="H231" s="13" t="str">
        <f t="shared" ref="H231:H294" si="46">IF(G231&lt;-10%,"заполни причину",(IF(G231&gt;10%,"заполни причину"," ")))</f>
        <v xml:space="preserve"> </v>
      </c>
      <c r="J231" s="52"/>
      <c r="K231" s="52"/>
    </row>
    <row r="232" spans="1:11" x14ac:dyDescent="0.2">
      <c r="A232" s="51" t="s">
        <v>347</v>
      </c>
      <c r="B232" s="38" t="s">
        <v>346</v>
      </c>
      <c r="C232" s="25" t="s">
        <v>25</v>
      </c>
      <c r="D232" s="14"/>
      <c r="E232" s="14">
        <v>727.21699999999998</v>
      </c>
      <c r="F232" s="14">
        <f t="shared" ref="F232" si="47">E232-D232</f>
        <v>727.21699999999998</v>
      </c>
      <c r="G232" s="44">
        <v>1</v>
      </c>
      <c r="H232" s="13"/>
      <c r="J232" s="52"/>
      <c r="K232" s="52"/>
    </row>
    <row r="233" spans="1:11" x14ac:dyDescent="0.2">
      <c r="A233" s="51" t="s">
        <v>349</v>
      </c>
      <c r="B233" s="38" t="s">
        <v>348</v>
      </c>
      <c r="C233" s="25" t="s">
        <v>25</v>
      </c>
      <c r="D233" s="14"/>
      <c r="E233" s="14"/>
      <c r="F233" s="14"/>
      <c r="G233" s="44"/>
      <c r="H233" s="13" t="str">
        <f t="shared" si="46"/>
        <v xml:space="preserve"> </v>
      </c>
      <c r="J233" s="52"/>
      <c r="K233" s="52"/>
    </row>
    <row r="234" spans="1:11" x14ac:dyDescent="0.2">
      <c r="A234" s="51" t="s">
        <v>351</v>
      </c>
      <c r="B234" s="38" t="s">
        <v>350</v>
      </c>
      <c r="C234" s="25" t="s">
        <v>25</v>
      </c>
      <c r="D234" s="14"/>
      <c r="E234" s="14"/>
      <c r="F234" s="14"/>
      <c r="G234" s="44"/>
      <c r="H234" s="13" t="str">
        <f t="shared" si="46"/>
        <v xml:space="preserve"> </v>
      </c>
      <c r="J234" s="52"/>
      <c r="K234" s="52"/>
    </row>
    <row r="235" spans="1:11" x14ac:dyDescent="0.2">
      <c r="A235" s="51" t="s">
        <v>353</v>
      </c>
      <c r="B235" s="13" t="s">
        <v>352</v>
      </c>
      <c r="C235" s="25" t="s">
        <v>25</v>
      </c>
      <c r="D235" s="14"/>
      <c r="E235" s="14">
        <v>853.44500000000005</v>
      </c>
      <c r="F235" s="14">
        <f t="shared" ref="F235:F237" si="48">E235-D235</f>
        <v>853.44500000000005</v>
      </c>
      <c r="G235" s="44">
        <v>1</v>
      </c>
      <c r="H235" s="13"/>
      <c r="J235" s="52"/>
      <c r="K235" s="52"/>
    </row>
    <row r="236" spans="1:11" x14ac:dyDescent="0.2">
      <c r="A236" s="51" t="s">
        <v>355</v>
      </c>
      <c r="B236" s="38" t="s">
        <v>354</v>
      </c>
      <c r="C236" s="25" t="s">
        <v>25</v>
      </c>
      <c r="D236" s="14"/>
      <c r="E236" s="14">
        <v>746.6</v>
      </c>
      <c r="F236" s="14">
        <f t="shared" si="48"/>
        <v>746.6</v>
      </c>
      <c r="G236" s="44">
        <v>1</v>
      </c>
      <c r="H236" s="13"/>
      <c r="J236" s="52"/>
      <c r="K236" s="52"/>
    </row>
    <row r="237" spans="1:11" x14ac:dyDescent="0.2">
      <c r="A237" s="51" t="s">
        <v>356</v>
      </c>
      <c r="B237" s="39" t="s">
        <v>332</v>
      </c>
      <c r="C237" s="25" t="s">
        <v>25</v>
      </c>
      <c r="D237" s="14"/>
      <c r="E237" s="14">
        <v>746.6</v>
      </c>
      <c r="F237" s="14">
        <f t="shared" si="48"/>
        <v>746.6</v>
      </c>
      <c r="G237" s="44">
        <v>1</v>
      </c>
      <c r="H237" s="13"/>
      <c r="J237" s="52"/>
      <c r="K237" s="52"/>
    </row>
    <row r="238" spans="1:11" x14ac:dyDescent="0.2">
      <c r="A238" s="51" t="s">
        <v>357</v>
      </c>
      <c r="B238" s="39" t="s">
        <v>334</v>
      </c>
      <c r="C238" s="25" t="s">
        <v>25</v>
      </c>
      <c r="D238" s="14"/>
      <c r="E238" s="14"/>
      <c r="F238" s="14"/>
      <c r="G238" s="14"/>
      <c r="H238" s="13" t="str">
        <f t="shared" si="46"/>
        <v xml:space="preserve"> </v>
      </c>
      <c r="J238" s="52"/>
      <c r="K238" s="52"/>
    </row>
    <row r="239" spans="1:11" x14ac:dyDescent="0.2">
      <c r="A239" s="51" t="s">
        <v>358</v>
      </c>
      <c r="B239" s="39" t="s">
        <v>337</v>
      </c>
      <c r="C239" s="25" t="s">
        <v>25</v>
      </c>
      <c r="D239" s="14"/>
      <c r="E239" s="14"/>
      <c r="F239" s="14"/>
      <c r="G239" s="14"/>
      <c r="H239" s="13" t="str">
        <f t="shared" si="46"/>
        <v xml:space="preserve"> </v>
      </c>
      <c r="J239" s="52"/>
      <c r="K239" s="52"/>
    </row>
    <row r="240" spans="1:11" x14ac:dyDescent="0.2">
      <c r="A240" s="51" t="s">
        <v>359</v>
      </c>
      <c r="B240" s="38" t="s">
        <v>212</v>
      </c>
      <c r="C240" s="25" t="s">
        <v>25</v>
      </c>
      <c r="D240" s="14"/>
      <c r="E240" s="14"/>
      <c r="F240" s="14"/>
      <c r="G240" s="14"/>
      <c r="H240" s="13" t="str">
        <f t="shared" si="46"/>
        <v xml:space="preserve"> </v>
      </c>
      <c r="J240" s="52"/>
      <c r="K240" s="52"/>
    </row>
    <row r="241" spans="1:12" x14ac:dyDescent="0.2">
      <c r="A241" s="51" t="s">
        <v>361</v>
      </c>
      <c r="B241" s="38" t="s">
        <v>360</v>
      </c>
      <c r="C241" s="25" t="s">
        <v>25</v>
      </c>
      <c r="D241" s="14"/>
      <c r="E241" s="14">
        <v>106.845</v>
      </c>
      <c r="F241" s="14"/>
      <c r="G241" s="14"/>
      <c r="H241" s="13" t="str">
        <f t="shared" si="46"/>
        <v xml:space="preserve"> </v>
      </c>
      <c r="J241" s="52"/>
      <c r="K241" s="52"/>
    </row>
    <row r="242" spans="1:12" ht="21" x14ac:dyDescent="0.2">
      <c r="A242" s="51" t="s">
        <v>362</v>
      </c>
      <c r="B242" s="13" t="s">
        <v>550</v>
      </c>
      <c r="C242" s="25" t="s">
        <v>25</v>
      </c>
      <c r="D242" s="14"/>
      <c r="E242" s="14">
        <v>130.92015529199989</v>
      </c>
      <c r="F242" s="14">
        <f t="shared" ref="F242:F244" si="49">E242-D242</f>
        <v>130.92015529199989</v>
      </c>
      <c r="G242" s="44" t="e">
        <f t="shared" ref="G242:G244" si="50">F242/D242*100%</f>
        <v>#DIV/0!</v>
      </c>
      <c r="H242" s="13"/>
      <c r="J242" s="52"/>
      <c r="K242" s="52"/>
    </row>
    <row r="243" spans="1:12" x14ac:dyDescent="0.2">
      <c r="A243" s="51" t="s">
        <v>363</v>
      </c>
      <c r="B243" s="13" t="s">
        <v>575</v>
      </c>
      <c r="C243" s="25" t="s">
        <v>25</v>
      </c>
      <c r="D243" s="14"/>
      <c r="E243" s="14">
        <v>-214.21015529200002</v>
      </c>
      <c r="F243" s="14">
        <f t="shared" si="49"/>
        <v>-214.21015529200002</v>
      </c>
      <c r="G243" s="44" t="e">
        <f t="shared" si="50"/>
        <v>#DIV/0!</v>
      </c>
      <c r="H243" s="13"/>
      <c r="J243" s="52"/>
      <c r="K243" s="52"/>
    </row>
    <row r="244" spans="1:12" x14ac:dyDescent="0.2">
      <c r="A244" s="51" t="s">
        <v>365</v>
      </c>
      <c r="B244" s="38" t="s">
        <v>364</v>
      </c>
      <c r="C244" s="25" t="s">
        <v>25</v>
      </c>
      <c r="D244" s="14"/>
      <c r="E244" s="14">
        <v>-214.21015529200002</v>
      </c>
      <c r="F244" s="14">
        <f t="shared" si="49"/>
        <v>-214.21015529200002</v>
      </c>
      <c r="G244" s="44" t="e">
        <f t="shared" si="50"/>
        <v>#DIV/0!</v>
      </c>
      <c r="H244" s="13"/>
      <c r="J244" s="52"/>
      <c r="K244" s="52"/>
    </row>
    <row r="245" spans="1:12" x14ac:dyDescent="0.2">
      <c r="A245" s="51" t="s">
        <v>367</v>
      </c>
      <c r="B245" s="38" t="s">
        <v>366</v>
      </c>
      <c r="C245" s="25" t="s">
        <v>25</v>
      </c>
      <c r="D245" s="14"/>
      <c r="E245" s="14"/>
      <c r="F245" s="14"/>
      <c r="G245" s="44"/>
      <c r="H245" s="13" t="str">
        <f t="shared" si="46"/>
        <v xml:space="preserve"> </v>
      </c>
      <c r="J245" s="52"/>
      <c r="K245" s="52"/>
    </row>
    <row r="246" spans="1:12" x14ac:dyDescent="0.2">
      <c r="A246" s="51" t="s">
        <v>368</v>
      </c>
      <c r="B246" s="13" t="s">
        <v>551</v>
      </c>
      <c r="C246" s="25" t="s">
        <v>25</v>
      </c>
      <c r="D246" s="14"/>
      <c r="E246" s="14">
        <v>83.289999999999964</v>
      </c>
      <c r="F246" s="14">
        <f t="shared" ref="F246" si="51">E246-D246</f>
        <v>83.289999999999964</v>
      </c>
      <c r="G246" s="44">
        <v>1</v>
      </c>
      <c r="H246" s="13"/>
      <c r="J246" s="52"/>
      <c r="K246" s="52"/>
    </row>
    <row r="247" spans="1:12" x14ac:dyDescent="0.2">
      <c r="A247" s="51" t="s">
        <v>370</v>
      </c>
      <c r="B247" s="38" t="s">
        <v>369</v>
      </c>
      <c r="C247" s="25" t="s">
        <v>25</v>
      </c>
      <c r="D247" s="14"/>
      <c r="E247" s="14">
        <v>190.13499999999999</v>
      </c>
      <c r="F247" s="14"/>
      <c r="G247" s="14"/>
      <c r="H247" s="13" t="str">
        <f t="shared" si="46"/>
        <v xml:space="preserve"> </v>
      </c>
      <c r="J247" s="52"/>
      <c r="K247" s="52"/>
    </row>
    <row r="248" spans="1:12" x14ac:dyDescent="0.2">
      <c r="A248" s="51" t="s">
        <v>372</v>
      </c>
      <c r="B248" s="38" t="s">
        <v>371</v>
      </c>
      <c r="C248" s="25" t="s">
        <v>25</v>
      </c>
      <c r="D248" s="14"/>
      <c r="E248" s="14">
        <v>-106.845</v>
      </c>
      <c r="F248" s="14"/>
      <c r="G248" s="14"/>
      <c r="H248" s="13" t="str">
        <f t="shared" si="46"/>
        <v xml:space="preserve"> </v>
      </c>
      <c r="J248" s="52"/>
      <c r="K248" s="52"/>
    </row>
    <row r="249" spans="1:12" x14ac:dyDescent="0.2">
      <c r="A249" s="51" t="s">
        <v>374</v>
      </c>
      <c r="B249" s="13" t="s">
        <v>373</v>
      </c>
      <c r="C249" s="25" t="s">
        <v>25</v>
      </c>
      <c r="D249" s="14"/>
      <c r="E249" s="14"/>
      <c r="F249" s="14"/>
      <c r="G249" s="14"/>
      <c r="H249" s="13" t="str">
        <f t="shared" si="46"/>
        <v xml:space="preserve"> </v>
      </c>
      <c r="J249" s="52"/>
      <c r="K249" s="52"/>
    </row>
    <row r="250" spans="1:12" ht="21" x14ac:dyDescent="0.2">
      <c r="A250" s="51" t="s">
        <v>375</v>
      </c>
      <c r="B250" s="13" t="s">
        <v>552</v>
      </c>
      <c r="C250" s="25" t="s">
        <v>25</v>
      </c>
      <c r="D250" s="14"/>
      <c r="E250" s="29">
        <v>-1.7053025658242404E-13</v>
      </c>
      <c r="F250" s="14">
        <f t="shared" ref="F250:F251" si="52">E250-D250</f>
        <v>-1.7053025658242404E-13</v>
      </c>
      <c r="G250" s="44" t="e">
        <f t="shared" ref="G250:G251" si="53">F250/D250*100%</f>
        <v>#DIV/0!</v>
      </c>
      <c r="H250" s="13"/>
      <c r="J250" s="52"/>
      <c r="K250" s="52"/>
    </row>
    <row r="251" spans="1:12" x14ac:dyDescent="0.2">
      <c r="A251" s="51" t="s">
        <v>377</v>
      </c>
      <c r="B251" s="13" t="s">
        <v>376</v>
      </c>
      <c r="C251" s="25" t="s">
        <v>25</v>
      </c>
      <c r="D251" s="14"/>
      <c r="E251" s="29">
        <v>0.3</v>
      </c>
      <c r="F251" s="14">
        <f t="shared" si="52"/>
        <v>0.3</v>
      </c>
      <c r="G251" s="44" t="e">
        <f t="shared" si="53"/>
        <v>#DIV/0!</v>
      </c>
      <c r="H251" s="13"/>
      <c r="J251" s="52"/>
      <c r="K251" s="52"/>
    </row>
    <row r="252" spans="1:12" x14ac:dyDescent="0.2">
      <c r="A252" s="51" t="s">
        <v>379</v>
      </c>
      <c r="B252" s="13" t="s">
        <v>378</v>
      </c>
      <c r="C252" s="25" t="s">
        <v>25</v>
      </c>
      <c r="D252" s="14"/>
      <c r="E252" s="29">
        <v>0.29999999999982946</v>
      </c>
      <c r="F252" s="14">
        <f t="shared" ref="F252" si="54">E252-D252</f>
        <v>0.29999999999982946</v>
      </c>
      <c r="G252" s="44" t="e">
        <f t="shared" ref="G252" si="55">F252/D252*100%</f>
        <v>#DIV/0!</v>
      </c>
      <c r="H252" s="13"/>
      <c r="J252" s="52"/>
      <c r="K252" s="52"/>
      <c r="L252" s="55"/>
    </row>
    <row r="253" spans="1:12" x14ac:dyDescent="0.2">
      <c r="A253" s="51" t="s">
        <v>380</v>
      </c>
      <c r="B253" s="13" t="s">
        <v>105</v>
      </c>
      <c r="C253" s="25" t="s">
        <v>223</v>
      </c>
      <c r="D253" s="14"/>
      <c r="E253" s="14"/>
      <c r="F253" s="14"/>
      <c r="G253" s="14"/>
      <c r="H253" s="13" t="str">
        <f t="shared" si="46"/>
        <v xml:space="preserve"> </v>
      </c>
      <c r="J253" s="52"/>
      <c r="K253" s="52"/>
    </row>
    <row r="254" spans="1:12" x14ac:dyDescent="0.2">
      <c r="A254" s="51" t="s">
        <v>382</v>
      </c>
      <c r="B254" s="38" t="s">
        <v>381</v>
      </c>
      <c r="C254" s="25" t="s">
        <v>25</v>
      </c>
      <c r="D254" s="14"/>
      <c r="E254" s="14">
        <v>496.17099999999999</v>
      </c>
      <c r="F254" s="14">
        <f>E254-D254</f>
        <v>496.17099999999999</v>
      </c>
      <c r="G254" s="44" t="e">
        <f>F254/D254*100%</f>
        <v>#DIV/0!</v>
      </c>
      <c r="H254" s="13"/>
      <c r="J254" s="52"/>
      <c r="K254" s="52"/>
    </row>
    <row r="255" spans="1:12" x14ac:dyDescent="0.2">
      <c r="A255" s="51" t="s">
        <v>384</v>
      </c>
      <c r="B255" s="39" t="s">
        <v>383</v>
      </c>
      <c r="C255" s="25" t="s">
        <v>25</v>
      </c>
      <c r="D255" s="14"/>
      <c r="E255" s="14"/>
      <c r="F255" s="14"/>
      <c r="G255" s="14"/>
      <c r="H255" s="13" t="str">
        <f t="shared" si="46"/>
        <v xml:space="preserve"> </v>
      </c>
      <c r="J255" s="52"/>
      <c r="K255" s="52"/>
    </row>
    <row r="256" spans="1:12" x14ac:dyDescent="0.2">
      <c r="A256" s="51" t="s">
        <v>576</v>
      </c>
      <c r="B256" s="53" t="s">
        <v>385</v>
      </c>
      <c r="C256" s="25" t="s">
        <v>25</v>
      </c>
      <c r="D256" s="14"/>
      <c r="E256" s="14"/>
      <c r="F256" s="14"/>
      <c r="G256" s="14"/>
      <c r="H256" s="13" t="str">
        <f t="shared" si="46"/>
        <v xml:space="preserve"> </v>
      </c>
      <c r="J256" s="52"/>
      <c r="K256" s="52"/>
    </row>
    <row r="257" spans="1:11" ht="21" x14ac:dyDescent="0.2">
      <c r="A257" s="51" t="s">
        <v>386</v>
      </c>
      <c r="B257" s="53" t="s">
        <v>18</v>
      </c>
      <c r="C257" s="25" t="s">
        <v>25</v>
      </c>
      <c r="D257" s="14"/>
      <c r="E257" s="14"/>
      <c r="F257" s="14"/>
      <c r="G257" s="14"/>
      <c r="H257" s="13" t="str">
        <f t="shared" si="46"/>
        <v xml:space="preserve"> </v>
      </c>
      <c r="J257" s="52"/>
      <c r="K257" s="52"/>
    </row>
    <row r="258" spans="1:11" x14ac:dyDescent="0.2">
      <c r="A258" s="51" t="s">
        <v>387</v>
      </c>
      <c r="B258" s="54" t="s">
        <v>385</v>
      </c>
      <c r="C258" s="25" t="s">
        <v>25</v>
      </c>
      <c r="D258" s="14"/>
      <c r="E258" s="14"/>
      <c r="F258" s="14"/>
      <c r="G258" s="14"/>
      <c r="H258" s="13" t="str">
        <f t="shared" si="46"/>
        <v xml:space="preserve"> </v>
      </c>
      <c r="J258" s="52"/>
      <c r="K258" s="52"/>
    </row>
    <row r="259" spans="1:11" ht="21" x14ac:dyDescent="0.2">
      <c r="A259" s="51" t="s">
        <v>388</v>
      </c>
      <c r="B259" s="53" t="s">
        <v>20</v>
      </c>
      <c r="C259" s="25" t="s">
        <v>25</v>
      </c>
      <c r="D259" s="14"/>
      <c r="E259" s="14"/>
      <c r="F259" s="14"/>
      <c r="G259" s="14"/>
      <c r="H259" s="13" t="str">
        <f t="shared" si="46"/>
        <v xml:space="preserve"> </v>
      </c>
      <c r="J259" s="52"/>
      <c r="K259" s="52"/>
    </row>
    <row r="260" spans="1:11" x14ac:dyDescent="0.2">
      <c r="A260" s="51" t="s">
        <v>389</v>
      </c>
      <c r="B260" s="54" t="s">
        <v>385</v>
      </c>
      <c r="C260" s="25" t="s">
        <v>25</v>
      </c>
      <c r="D260" s="14"/>
      <c r="E260" s="14"/>
      <c r="F260" s="14"/>
      <c r="G260" s="14"/>
      <c r="H260" s="13" t="str">
        <f t="shared" si="46"/>
        <v xml:space="preserve"> </v>
      </c>
      <c r="J260" s="52"/>
      <c r="K260" s="52"/>
    </row>
    <row r="261" spans="1:11" ht="21" x14ac:dyDescent="0.2">
      <c r="A261" s="51" t="s">
        <v>390</v>
      </c>
      <c r="B261" s="53" t="s">
        <v>23</v>
      </c>
      <c r="C261" s="25" t="s">
        <v>25</v>
      </c>
      <c r="D261" s="14"/>
      <c r="E261" s="14"/>
      <c r="F261" s="14"/>
      <c r="G261" s="14"/>
      <c r="H261" s="13" t="str">
        <f t="shared" si="46"/>
        <v xml:space="preserve"> </v>
      </c>
      <c r="J261" s="52"/>
      <c r="K261" s="52"/>
    </row>
    <row r="262" spans="1:11" x14ac:dyDescent="0.2">
      <c r="A262" s="51" t="s">
        <v>553</v>
      </c>
      <c r="B262" s="54" t="s">
        <v>385</v>
      </c>
      <c r="C262" s="25" t="s">
        <v>25</v>
      </c>
      <c r="D262" s="14"/>
      <c r="E262" s="14"/>
      <c r="F262" s="14"/>
      <c r="G262" s="14"/>
      <c r="H262" s="13" t="str">
        <f t="shared" si="46"/>
        <v xml:space="preserve"> </v>
      </c>
      <c r="J262" s="52"/>
      <c r="K262" s="52"/>
    </row>
    <row r="263" spans="1:11" x14ac:dyDescent="0.2">
      <c r="A263" s="51" t="s">
        <v>392</v>
      </c>
      <c r="B263" s="39" t="s">
        <v>391</v>
      </c>
      <c r="C263" s="25" t="s">
        <v>25</v>
      </c>
      <c r="D263" s="14"/>
      <c r="E263" s="14"/>
      <c r="F263" s="14"/>
      <c r="G263" s="14"/>
      <c r="H263" s="13" t="str">
        <f t="shared" si="46"/>
        <v xml:space="preserve"> </v>
      </c>
      <c r="J263" s="52"/>
      <c r="K263" s="52"/>
    </row>
    <row r="264" spans="1:11" x14ac:dyDescent="0.2">
      <c r="A264" s="51" t="s">
        <v>393</v>
      </c>
      <c r="B264" s="53" t="s">
        <v>385</v>
      </c>
      <c r="C264" s="25" t="s">
        <v>25</v>
      </c>
      <c r="D264" s="14"/>
      <c r="E264" s="14"/>
      <c r="F264" s="14"/>
      <c r="G264" s="14"/>
      <c r="H264" s="13" t="str">
        <f t="shared" si="46"/>
        <v xml:space="preserve"> </v>
      </c>
      <c r="J264" s="52"/>
      <c r="K264" s="52"/>
    </row>
    <row r="265" spans="1:11" x14ac:dyDescent="0.2">
      <c r="A265" s="51" t="s">
        <v>394</v>
      </c>
      <c r="B265" s="39" t="s">
        <v>395</v>
      </c>
      <c r="C265" s="25" t="s">
        <v>25</v>
      </c>
      <c r="D265" s="14"/>
      <c r="E265" s="14">
        <v>496.17099999999999</v>
      </c>
      <c r="F265" s="14">
        <f>E265-D265</f>
        <v>496.17099999999999</v>
      </c>
      <c r="G265" s="44" t="e">
        <f>F265/D265*100%</f>
        <v>#DIV/0!</v>
      </c>
      <c r="H265" s="13"/>
      <c r="J265" s="52"/>
      <c r="K265" s="52"/>
    </row>
    <row r="266" spans="1:11" x14ac:dyDescent="0.2">
      <c r="A266" s="51" t="s">
        <v>577</v>
      </c>
      <c r="B266" s="53" t="s">
        <v>385</v>
      </c>
      <c r="C266" s="25" t="s">
        <v>25</v>
      </c>
      <c r="D266" s="14"/>
      <c r="E266" s="14"/>
      <c r="F266" s="14"/>
      <c r="G266" s="14"/>
      <c r="H266" s="13" t="str">
        <f t="shared" si="46"/>
        <v xml:space="preserve"> </v>
      </c>
      <c r="J266" s="52"/>
      <c r="K266" s="52"/>
    </row>
    <row r="267" spans="1:11" x14ac:dyDescent="0.2">
      <c r="A267" s="51" t="s">
        <v>397</v>
      </c>
      <c r="B267" s="39" t="s">
        <v>396</v>
      </c>
      <c r="C267" s="25" t="s">
        <v>25</v>
      </c>
      <c r="D267" s="14"/>
      <c r="E267" s="14"/>
      <c r="F267" s="14"/>
      <c r="G267" s="14"/>
      <c r="H267" s="13" t="str">
        <f t="shared" si="46"/>
        <v xml:space="preserve"> </v>
      </c>
      <c r="J267" s="52"/>
      <c r="K267" s="52"/>
    </row>
    <row r="268" spans="1:11" x14ac:dyDescent="0.2">
      <c r="A268" s="51" t="s">
        <v>398</v>
      </c>
      <c r="B268" s="53" t="s">
        <v>385</v>
      </c>
      <c r="C268" s="25" t="s">
        <v>25</v>
      </c>
      <c r="D268" s="14"/>
      <c r="E268" s="14"/>
      <c r="F268" s="14"/>
      <c r="G268" s="14"/>
      <c r="H268" s="13" t="str">
        <f t="shared" si="46"/>
        <v xml:space="preserve"> </v>
      </c>
      <c r="J268" s="52"/>
      <c r="K268" s="52"/>
    </row>
    <row r="269" spans="1:11" x14ac:dyDescent="0.2">
      <c r="A269" s="51" t="s">
        <v>400</v>
      </c>
      <c r="B269" s="39" t="s">
        <v>399</v>
      </c>
      <c r="C269" s="25" t="s">
        <v>25</v>
      </c>
      <c r="D269" s="14"/>
      <c r="E269" s="14"/>
      <c r="F269" s="14"/>
      <c r="G269" s="14"/>
      <c r="H269" s="13" t="str">
        <f t="shared" si="46"/>
        <v xml:space="preserve"> </v>
      </c>
      <c r="J269" s="52"/>
      <c r="K269" s="52"/>
    </row>
    <row r="270" spans="1:11" x14ac:dyDescent="0.2">
      <c r="A270" s="51" t="s">
        <v>554</v>
      </c>
      <c r="B270" s="53" t="s">
        <v>385</v>
      </c>
      <c r="C270" s="25" t="s">
        <v>25</v>
      </c>
      <c r="D270" s="14"/>
      <c r="E270" s="14"/>
      <c r="F270" s="14"/>
      <c r="G270" s="14"/>
      <c r="H270" s="13" t="str">
        <f t="shared" si="46"/>
        <v xml:space="preserve"> </v>
      </c>
      <c r="J270" s="52"/>
      <c r="K270" s="52"/>
    </row>
    <row r="271" spans="1:11" x14ac:dyDescent="0.2">
      <c r="A271" s="51" t="s">
        <v>401</v>
      </c>
      <c r="B271" s="39" t="s">
        <v>402</v>
      </c>
      <c r="C271" s="25" t="s">
        <v>25</v>
      </c>
      <c r="D271" s="14"/>
      <c r="E271" s="14"/>
      <c r="F271" s="14"/>
      <c r="G271" s="14"/>
      <c r="H271" s="13" t="str">
        <f t="shared" si="46"/>
        <v xml:space="preserve"> </v>
      </c>
      <c r="J271" s="52"/>
      <c r="K271" s="52"/>
    </row>
    <row r="272" spans="1:11" x14ac:dyDescent="0.2">
      <c r="A272" s="51" t="s">
        <v>403</v>
      </c>
      <c r="B272" s="53" t="s">
        <v>385</v>
      </c>
      <c r="C272" s="25" t="s">
        <v>25</v>
      </c>
      <c r="D272" s="14"/>
      <c r="E272" s="14"/>
      <c r="F272" s="14"/>
      <c r="G272" s="14"/>
      <c r="H272" s="13" t="str">
        <f t="shared" si="46"/>
        <v xml:space="preserve"> </v>
      </c>
      <c r="J272" s="52"/>
      <c r="K272" s="52"/>
    </row>
    <row r="273" spans="1:11" x14ac:dyDescent="0.2">
      <c r="A273" s="51" t="s">
        <v>401</v>
      </c>
      <c r="B273" s="39" t="s">
        <v>578</v>
      </c>
      <c r="C273" s="25" t="s">
        <v>25</v>
      </c>
      <c r="D273" s="14"/>
      <c r="E273" s="14"/>
      <c r="F273" s="14"/>
      <c r="G273" s="14"/>
      <c r="H273" s="13" t="str">
        <f t="shared" si="46"/>
        <v xml:space="preserve"> </v>
      </c>
      <c r="J273" s="52"/>
      <c r="K273" s="52"/>
    </row>
    <row r="274" spans="1:11" x14ac:dyDescent="0.2">
      <c r="A274" s="51" t="s">
        <v>555</v>
      </c>
      <c r="B274" s="53" t="s">
        <v>385</v>
      </c>
      <c r="C274" s="25" t="s">
        <v>25</v>
      </c>
      <c r="D274" s="14"/>
      <c r="E274" s="14"/>
      <c r="F274" s="14"/>
      <c r="G274" s="14"/>
      <c r="H274" s="13" t="str">
        <f t="shared" si="46"/>
        <v xml:space="preserve"> </v>
      </c>
      <c r="J274" s="52"/>
      <c r="K274" s="52"/>
    </row>
    <row r="275" spans="1:11" x14ac:dyDescent="0.2">
      <c r="A275" s="51" t="s">
        <v>405</v>
      </c>
      <c r="B275" s="39" t="s">
        <v>404</v>
      </c>
      <c r="C275" s="25" t="s">
        <v>25</v>
      </c>
      <c r="D275" s="14">
        <v>0</v>
      </c>
      <c r="E275" s="14"/>
      <c r="F275" s="14"/>
      <c r="G275" s="14"/>
      <c r="H275" s="13" t="str">
        <f t="shared" si="46"/>
        <v xml:space="preserve"> </v>
      </c>
      <c r="J275" s="52"/>
      <c r="K275" s="52"/>
    </row>
    <row r="276" spans="1:11" x14ac:dyDescent="0.2">
      <c r="A276" s="51" t="s">
        <v>556</v>
      </c>
      <c r="B276" s="53" t="s">
        <v>385</v>
      </c>
      <c r="C276" s="25" t="s">
        <v>25</v>
      </c>
      <c r="D276" s="14">
        <v>0</v>
      </c>
      <c r="E276" s="14"/>
      <c r="F276" s="14"/>
      <c r="G276" s="14"/>
      <c r="H276" s="13" t="str">
        <f t="shared" si="46"/>
        <v xml:space="preserve"> </v>
      </c>
      <c r="J276" s="52"/>
      <c r="K276" s="52"/>
    </row>
    <row r="277" spans="1:11" x14ac:dyDescent="0.2">
      <c r="A277" s="51" t="s">
        <v>407</v>
      </c>
      <c r="B277" s="53" t="s">
        <v>38</v>
      </c>
      <c r="C277" s="25" t="s">
        <v>25</v>
      </c>
      <c r="D277" s="14"/>
      <c r="E277" s="14"/>
      <c r="F277" s="14"/>
      <c r="G277" s="14"/>
      <c r="H277" s="13" t="str">
        <f t="shared" si="46"/>
        <v xml:space="preserve"> </v>
      </c>
      <c r="J277" s="52"/>
      <c r="K277" s="52"/>
    </row>
    <row r="278" spans="1:11" x14ac:dyDescent="0.2">
      <c r="A278" s="51" t="s">
        <v>557</v>
      </c>
      <c r="B278" s="54" t="s">
        <v>385</v>
      </c>
      <c r="C278" s="25" t="s">
        <v>25</v>
      </c>
      <c r="D278" s="14"/>
      <c r="E278" s="14"/>
      <c r="F278" s="14"/>
      <c r="G278" s="14"/>
      <c r="H278" s="13" t="str">
        <f t="shared" si="46"/>
        <v xml:space="preserve"> </v>
      </c>
      <c r="J278" s="52"/>
      <c r="K278" s="52"/>
    </row>
    <row r="279" spans="1:11" x14ac:dyDescent="0.2">
      <c r="A279" s="51" t="s">
        <v>408</v>
      </c>
      <c r="B279" s="53" t="s">
        <v>40</v>
      </c>
      <c r="C279" s="25" t="s">
        <v>25</v>
      </c>
      <c r="D279" s="14"/>
      <c r="E279" s="14"/>
      <c r="F279" s="14"/>
      <c r="G279" s="14"/>
      <c r="H279" s="13" t="str">
        <f t="shared" si="46"/>
        <v xml:space="preserve"> </v>
      </c>
      <c r="J279" s="52"/>
      <c r="K279" s="52"/>
    </row>
    <row r="280" spans="1:11" x14ac:dyDescent="0.2">
      <c r="A280" s="51" t="s">
        <v>558</v>
      </c>
      <c r="B280" s="54" t="s">
        <v>385</v>
      </c>
      <c r="C280" s="25" t="s">
        <v>25</v>
      </c>
      <c r="D280" s="14"/>
      <c r="E280" s="14"/>
      <c r="F280" s="14"/>
      <c r="G280" s="14"/>
      <c r="H280" s="13" t="str">
        <f t="shared" si="46"/>
        <v xml:space="preserve"> </v>
      </c>
      <c r="J280" s="52"/>
      <c r="K280" s="52"/>
    </row>
    <row r="281" spans="1:11" x14ac:dyDescent="0.2">
      <c r="A281" s="51" t="s">
        <v>406</v>
      </c>
      <c r="B281" s="39" t="s">
        <v>409</v>
      </c>
      <c r="C281" s="25" t="s">
        <v>25</v>
      </c>
      <c r="D281" s="14"/>
      <c r="E281" s="14"/>
      <c r="F281" s="14">
        <f>E281-D281</f>
        <v>0</v>
      </c>
      <c r="G281" s="44">
        <v>1</v>
      </c>
      <c r="H281" s="13"/>
      <c r="J281" s="52"/>
      <c r="K281" s="52"/>
    </row>
    <row r="282" spans="1:11" x14ac:dyDescent="0.2">
      <c r="A282" s="51" t="s">
        <v>559</v>
      </c>
      <c r="B282" s="53" t="s">
        <v>385</v>
      </c>
      <c r="C282" s="25" t="s">
        <v>25</v>
      </c>
      <c r="D282" s="14"/>
      <c r="E282" s="14"/>
      <c r="F282" s="14"/>
      <c r="G282" s="14"/>
      <c r="H282" s="13" t="str">
        <f t="shared" si="46"/>
        <v xml:space="preserve"> </v>
      </c>
      <c r="J282" s="52"/>
      <c r="K282" s="52"/>
    </row>
    <row r="283" spans="1:11" x14ac:dyDescent="0.2">
      <c r="A283" s="51" t="s">
        <v>411</v>
      </c>
      <c r="B283" s="38" t="s">
        <v>410</v>
      </c>
      <c r="C283" s="25" t="s">
        <v>25</v>
      </c>
      <c r="D283" s="14"/>
      <c r="E283" s="14">
        <v>167.95400000000001</v>
      </c>
      <c r="F283" s="14">
        <f>E283-D283</f>
        <v>167.95400000000001</v>
      </c>
      <c r="G283" s="44" t="e">
        <f>F283/D283*100%</f>
        <v>#DIV/0!</v>
      </c>
      <c r="H283" s="13"/>
      <c r="J283" s="52"/>
      <c r="K283" s="52"/>
    </row>
    <row r="284" spans="1:11" x14ac:dyDescent="0.2">
      <c r="A284" s="51" t="s">
        <v>413</v>
      </c>
      <c r="B284" s="39" t="s">
        <v>412</v>
      </c>
      <c r="C284" s="25" t="s">
        <v>25</v>
      </c>
      <c r="D284" s="14"/>
      <c r="E284" s="14">
        <v>0</v>
      </c>
      <c r="F284" s="14"/>
      <c r="G284" s="14"/>
      <c r="H284" s="13" t="str">
        <f t="shared" si="46"/>
        <v xml:space="preserve"> </v>
      </c>
      <c r="J284" s="52"/>
      <c r="K284" s="52"/>
    </row>
    <row r="285" spans="1:11" x14ac:dyDescent="0.2">
      <c r="A285" s="51" t="s">
        <v>568</v>
      </c>
      <c r="B285" s="53" t="s">
        <v>385</v>
      </c>
      <c r="C285" s="25" t="s">
        <v>25</v>
      </c>
      <c r="D285" s="14"/>
      <c r="E285" s="14"/>
      <c r="F285" s="14"/>
      <c r="G285" s="14"/>
      <c r="H285" s="13" t="str">
        <f t="shared" si="46"/>
        <v xml:space="preserve"> </v>
      </c>
      <c r="J285" s="52"/>
      <c r="K285" s="52"/>
    </row>
    <row r="286" spans="1:11" x14ac:dyDescent="0.2">
      <c r="A286" s="51" t="s">
        <v>415</v>
      </c>
      <c r="B286" s="39" t="s">
        <v>414</v>
      </c>
      <c r="C286" s="25" t="s">
        <v>25</v>
      </c>
      <c r="D286" s="14"/>
      <c r="E286" s="14"/>
      <c r="F286" s="14">
        <f>E286-D286</f>
        <v>0</v>
      </c>
      <c r="G286" s="44" t="e">
        <f>F286/D286*100%</f>
        <v>#DIV/0!</v>
      </c>
      <c r="H286" s="13"/>
      <c r="J286" s="52"/>
      <c r="K286" s="52"/>
    </row>
    <row r="287" spans="1:11" x14ac:dyDescent="0.2">
      <c r="A287" s="51" t="s">
        <v>416</v>
      </c>
      <c r="B287" s="53" t="s">
        <v>259</v>
      </c>
      <c r="C287" s="25" t="s">
        <v>25</v>
      </c>
      <c r="D287" s="14"/>
      <c r="E287" s="14"/>
      <c r="F287" s="14"/>
      <c r="G287" s="14"/>
      <c r="H287" s="13" t="str">
        <f t="shared" si="46"/>
        <v xml:space="preserve"> </v>
      </c>
      <c r="J287" s="52"/>
      <c r="K287" s="52"/>
    </row>
    <row r="288" spans="1:11" x14ac:dyDescent="0.2">
      <c r="A288" s="51" t="s">
        <v>560</v>
      </c>
      <c r="B288" s="54" t="s">
        <v>385</v>
      </c>
      <c r="C288" s="25" t="s">
        <v>25</v>
      </c>
      <c r="D288" s="14"/>
      <c r="E288" s="14"/>
      <c r="F288" s="14"/>
      <c r="G288" s="14"/>
      <c r="H288" s="13" t="str">
        <f t="shared" si="46"/>
        <v xml:space="preserve"> </v>
      </c>
      <c r="J288" s="52"/>
      <c r="K288" s="52"/>
    </row>
    <row r="289" spans="1:11" x14ac:dyDescent="0.2">
      <c r="A289" s="51" t="s">
        <v>418</v>
      </c>
      <c r="B289" s="53" t="s">
        <v>417</v>
      </c>
      <c r="C289" s="25" t="s">
        <v>25</v>
      </c>
      <c r="D289" s="14"/>
      <c r="E289" s="14"/>
      <c r="F289" s="14">
        <f>E289-D289</f>
        <v>0</v>
      </c>
      <c r="G289" s="44" t="e">
        <f>F289/D289*100%</f>
        <v>#DIV/0!</v>
      </c>
      <c r="H289" s="13"/>
      <c r="J289" s="52"/>
      <c r="K289" s="52"/>
    </row>
    <row r="290" spans="1:11" x14ac:dyDescent="0.2">
      <c r="A290" s="51" t="s">
        <v>561</v>
      </c>
      <c r="B290" s="54" t="s">
        <v>385</v>
      </c>
      <c r="C290" s="25" t="s">
        <v>25</v>
      </c>
      <c r="D290" s="14"/>
      <c r="E290" s="14"/>
      <c r="F290" s="14"/>
      <c r="G290" s="14"/>
      <c r="H290" s="13" t="str">
        <f t="shared" si="46"/>
        <v xml:space="preserve"> </v>
      </c>
      <c r="J290" s="52"/>
      <c r="K290" s="52"/>
    </row>
    <row r="291" spans="1:11" ht="21" x14ac:dyDescent="0.2">
      <c r="A291" s="51" t="s">
        <v>420</v>
      </c>
      <c r="B291" s="39" t="s">
        <v>419</v>
      </c>
      <c r="C291" s="25" t="s">
        <v>25</v>
      </c>
      <c r="D291" s="14"/>
      <c r="E291" s="14"/>
      <c r="F291" s="14">
        <f>E291-D291</f>
        <v>0</v>
      </c>
      <c r="G291" s="44" t="e">
        <f>F291/D291*100%</f>
        <v>#DIV/0!</v>
      </c>
      <c r="H291" s="13"/>
      <c r="J291" s="52"/>
      <c r="K291" s="52"/>
    </row>
    <row r="292" spans="1:11" x14ac:dyDescent="0.2">
      <c r="A292" s="51" t="s">
        <v>562</v>
      </c>
      <c r="B292" s="53" t="s">
        <v>385</v>
      </c>
      <c r="C292" s="25" t="s">
        <v>25</v>
      </c>
      <c r="D292" s="14"/>
      <c r="E292" s="14"/>
      <c r="F292" s="14"/>
      <c r="G292" s="14"/>
      <c r="H292" s="13" t="str">
        <f t="shared" si="46"/>
        <v xml:space="preserve"> </v>
      </c>
      <c r="J292" s="52"/>
      <c r="K292" s="52"/>
    </row>
    <row r="293" spans="1:11" x14ac:dyDescent="0.2">
      <c r="A293" s="51" t="s">
        <v>422</v>
      </c>
      <c r="B293" s="39" t="s">
        <v>421</v>
      </c>
      <c r="C293" s="25" t="s">
        <v>25</v>
      </c>
      <c r="D293" s="14"/>
      <c r="E293" s="14">
        <v>9.0153400000000002E-3</v>
      </c>
      <c r="F293" s="14"/>
      <c r="G293" s="14"/>
      <c r="H293" s="13" t="str">
        <f t="shared" si="46"/>
        <v xml:space="preserve"> </v>
      </c>
      <c r="J293" s="52"/>
      <c r="K293" s="52"/>
    </row>
    <row r="294" spans="1:11" x14ac:dyDescent="0.2">
      <c r="A294" s="51" t="s">
        <v>423</v>
      </c>
      <c r="B294" s="53" t="s">
        <v>385</v>
      </c>
      <c r="C294" s="25" t="s">
        <v>25</v>
      </c>
      <c r="D294" s="14"/>
      <c r="E294" s="14"/>
      <c r="F294" s="14"/>
      <c r="G294" s="14"/>
      <c r="H294" s="13" t="str">
        <f t="shared" si="46"/>
        <v xml:space="preserve"> </v>
      </c>
      <c r="J294" s="52"/>
      <c r="K294" s="52"/>
    </row>
    <row r="295" spans="1:11" x14ac:dyDescent="0.2">
      <c r="A295" s="51" t="s">
        <v>424</v>
      </c>
      <c r="B295" s="39" t="s">
        <v>425</v>
      </c>
      <c r="C295" s="25" t="s">
        <v>25</v>
      </c>
      <c r="D295" s="14"/>
      <c r="E295" s="14"/>
      <c r="F295" s="14">
        <f>E295-D295</f>
        <v>0</v>
      </c>
      <c r="G295" s="44" t="e">
        <f>F295/D295*100%</f>
        <v>#DIV/0!</v>
      </c>
      <c r="H295" s="13"/>
      <c r="J295" s="52"/>
      <c r="K295" s="52"/>
    </row>
    <row r="296" spans="1:11" x14ac:dyDescent="0.2">
      <c r="A296" s="51" t="s">
        <v>563</v>
      </c>
      <c r="B296" s="53" t="s">
        <v>385</v>
      </c>
      <c r="C296" s="25" t="s">
        <v>25</v>
      </c>
      <c r="D296" s="14"/>
      <c r="E296" s="14"/>
      <c r="F296" s="14"/>
      <c r="G296" s="14"/>
      <c r="H296" s="13"/>
      <c r="J296" s="52"/>
      <c r="K296" s="52"/>
    </row>
    <row r="297" spans="1:11" x14ac:dyDescent="0.2">
      <c r="A297" s="51" t="s">
        <v>427</v>
      </c>
      <c r="B297" s="39" t="s">
        <v>426</v>
      </c>
      <c r="C297" s="25" t="s">
        <v>25</v>
      </c>
      <c r="D297" s="14"/>
      <c r="E297" s="14"/>
      <c r="F297" s="14">
        <f>E297-D297</f>
        <v>0</v>
      </c>
      <c r="G297" s="44" t="e">
        <f>F297/D297*100%</f>
        <v>#DIV/0!</v>
      </c>
      <c r="H297" s="13"/>
      <c r="J297" s="52"/>
      <c r="K297" s="52"/>
    </row>
    <row r="298" spans="1:11" x14ac:dyDescent="0.2">
      <c r="A298" s="51" t="s">
        <v>564</v>
      </c>
      <c r="B298" s="53" t="s">
        <v>385</v>
      </c>
      <c r="C298" s="25" t="s">
        <v>25</v>
      </c>
      <c r="D298" s="14"/>
      <c r="E298" s="14"/>
      <c r="F298" s="14"/>
      <c r="G298" s="14"/>
      <c r="H298" s="13"/>
      <c r="J298" s="52"/>
      <c r="K298" s="52"/>
    </row>
    <row r="299" spans="1:11" x14ac:dyDescent="0.2">
      <c r="A299" s="51" t="s">
        <v>429</v>
      </c>
      <c r="B299" s="39" t="s">
        <v>428</v>
      </c>
      <c r="C299" s="25" t="s">
        <v>25</v>
      </c>
      <c r="D299" s="14"/>
      <c r="E299" s="14"/>
      <c r="F299" s="14"/>
      <c r="G299" s="14"/>
      <c r="H299" s="13" t="str">
        <f t="shared" ref="H299:H317" si="56">IF(G299&lt;-10%,"заполни причину",(IF(G299&gt;10%,"заполни причину"," ")))</f>
        <v xml:space="preserve"> </v>
      </c>
      <c r="J299" s="52"/>
      <c r="K299" s="52"/>
    </row>
    <row r="300" spans="1:11" x14ac:dyDescent="0.2">
      <c r="A300" s="51" t="s">
        <v>565</v>
      </c>
      <c r="B300" s="53" t="s">
        <v>385</v>
      </c>
      <c r="C300" s="25" t="s">
        <v>25</v>
      </c>
      <c r="D300" s="14"/>
      <c r="E300" s="14"/>
      <c r="F300" s="14"/>
      <c r="G300" s="14"/>
      <c r="H300" s="13" t="str">
        <f t="shared" si="56"/>
        <v xml:space="preserve"> </v>
      </c>
      <c r="J300" s="52"/>
      <c r="K300" s="52"/>
    </row>
    <row r="301" spans="1:11" x14ac:dyDescent="0.2">
      <c r="A301" s="51" t="s">
        <v>431</v>
      </c>
      <c r="B301" s="39" t="s">
        <v>430</v>
      </c>
      <c r="C301" s="25" t="s">
        <v>25</v>
      </c>
      <c r="D301" s="14"/>
      <c r="E301" s="14"/>
      <c r="F301" s="14"/>
      <c r="G301" s="14"/>
      <c r="H301" s="13" t="str">
        <f t="shared" si="56"/>
        <v xml:space="preserve"> </v>
      </c>
      <c r="J301" s="52"/>
      <c r="K301" s="52"/>
    </row>
    <row r="302" spans="1:11" x14ac:dyDescent="0.2">
      <c r="A302" s="51" t="s">
        <v>566</v>
      </c>
      <c r="B302" s="53" t="s">
        <v>385</v>
      </c>
      <c r="C302" s="25" t="s">
        <v>25</v>
      </c>
      <c r="D302" s="14"/>
      <c r="E302" s="14"/>
      <c r="F302" s="14"/>
      <c r="G302" s="14"/>
      <c r="H302" s="13" t="str">
        <f t="shared" si="56"/>
        <v xml:space="preserve"> </v>
      </c>
      <c r="J302" s="52"/>
      <c r="K302" s="52"/>
    </row>
    <row r="303" spans="1:11" x14ac:dyDescent="0.2">
      <c r="A303" s="51" t="s">
        <v>433</v>
      </c>
      <c r="B303" s="39" t="s">
        <v>432</v>
      </c>
      <c r="C303" s="25" t="s">
        <v>25</v>
      </c>
      <c r="D303" s="14"/>
      <c r="E303" s="14">
        <v>167.94498466000002</v>
      </c>
      <c r="F303" s="14">
        <f>E303-D303</f>
        <v>167.94498466000002</v>
      </c>
      <c r="G303" s="44" t="e">
        <f>F303/D303*100%</f>
        <v>#DIV/0!</v>
      </c>
      <c r="H303" s="13"/>
      <c r="J303" s="52"/>
      <c r="K303" s="52"/>
    </row>
    <row r="304" spans="1:11" x14ac:dyDescent="0.2">
      <c r="A304" s="51" t="s">
        <v>567</v>
      </c>
      <c r="B304" s="53" t="s">
        <v>385</v>
      </c>
      <c r="C304" s="25" t="s">
        <v>25</v>
      </c>
      <c r="D304" s="14"/>
      <c r="E304" s="14"/>
      <c r="F304" s="14"/>
      <c r="G304" s="14"/>
      <c r="H304" s="13" t="str">
        <f t="shared" si="56"/>
        <v xml:space="preserve"> </v>
      </c>
      <c r="J304" s="52"/>
      <c r="K304" s="52"/>
    </row>
    <row r="305" spans="1:11" ht="21" x14ac:dyDescent="0.2">
      <c r="A305" s="51" t="s">
        <v>435</v>
      </c>
      <c r="B305" s="38" t="s">
        <v>434</v>
      </c>
      <c r="C305" s="25" t="s">
        <v>439</v>
      </c>
      <c r="D305" s="45">
        <v>1</v>
      </c>
      <c r="E305" s="46">
        <v>0.93635269985109693</v>
      </c>
      <c r="F305" s="14">
        <f>E305-D305</f>
        <v>-6.3647300148903074E-2</v>
      </c>
      <c r="G305" s="44">
        <f>F305/D305*100%</f>
        <v>-6.3647300148903074E-2</v>
      </c>
      <c r="H305" s="13"/>
      <c r="J305" s="52"/>
      <c r="K305" s="52"/>
    </row>
    <row r="306" spans="1:11" x14ac:dyDescent="0.2">
      <c r="A306" s="51" t="s">
        <v>437</v>
      </c>
      <c r="B306" s="39" t="s">
        <v>436</v>
      </c>
      <c r="C306" s="25" t="s">
        <v>439</v>
      </c>
      <c r="D306" s="14"/>
      <c r="E306" s="14"/>
      <c r="F306" s="14"/>
      <c r="G306" s="14"/>
      <c r="H306" s="13" t="str">
        <f t="shared" si="56"/>
        <v xml:space="preserve"> </v>
      </c>
      <c r="J306" s="52"/>
      <c r="K306" s="52"/>
    </row>
    <row r="307" spans="1:11" ht="21" x14ac:dyDescent="0.2">
      <c r="A307" s="51" t="s">
        <v>440</v>
      </c>
      <c r="B307" s="53" t="s">
        <v>438</v>
      </c>
      <c r="C307" s="25" t="s">
        <v>439</v>
      </c>
      <c r="D307" s="14"/>
      <c r="E307" s="14"/>
      <c r="F307" s="14"/>
      <c r="G307" s="14"/>
      <c r="H307" s="13" t="str">
        <f t="shared" si="56"/>
        <v xml:space="preserve"> </v>
      </c>
      <c r="J307" s="52"/>
      <c r="K307" s="52"/>
    </row>
    <row r="308" spans="1:11" ht="21" x14ac:dyDescent="0.2">
      <c r="A308" s="51" t="s">
        <v>442</v>
      </c>
      <c r="B308" s="53" t="s">
        <v>441</v>
      </c>
      <c r="C308" s="25" t="s">
        <v>439</v>
      </c>
      <c r="D308" s="14"/>
      <c r="E308" s="14"/>
      <c r="F308" s="14"/>
      <c r="G308" s="14"/>
      <c r="H308" s="13" t="str">
        <f t="shared" si="56"/>
        <v xml:space="preserve"> </v>
      </c>
      <c r="J308" s="52"/>
      <c r="K308" s="52"/>
    </row>
    <row r="309" spans="1:11" ht="21" x14ac:dyDescent="0.2">
      <c r="A309" s="51" t="s">
        <v>444</v>
      </c>
      <c r="B309" s="53" t="s">
        <v>443</v>
      </c>
      <c r="C309" s="25" t="s">
        <v>439</v>
      </c>
      <c r="D309" s="14"/>
      <c r="E309" s="14"/>
      <c r="F309" s="14"/>
      <c r="G309" s="14"/>
      <c r="H309" s="13" t="str">
        <f t="shared" si="56"/>
        <v xml:space="preserve"> </v>
      </c>
      <c r="J309" s="52"/>
      <c r="K309" s="52"/>
    </row>
    <row r="310" spans="1:11" x14ac:dyDescent="0.2">
      <c r="A310" s="51" t="s">
        <v>446</v>
      </c>
      <c r="B310" s="39" t="s">
        <v>445</v>
      </c>
      <c r="C310" s="25" t="s">
        <v>439</v>
      </c>
      <c r="D310" s="14"/>
      <c r="E310" s="14"/>
      <c r="F310" s="14"/>
      <c r="G310" s="14"/>
      <c r="H310" s="13" t="str">
        <f t="shared" si="56"/>
        <v xml:space="preserve"> </v>
      </c>
      <c r="J310" s="52"/>
      <c r="K310" s="52"/>
    </row>
    <row r="311" spans="1:11" x14ac:dyDescent="0.2">
      <c r="A311" s="51" t="s">
        <v>448</v>
      </c>
      <c r="B311" s="39" t="s">
        <v>447</v>
      </c>
      <c r="C311" s="25" t="s">
        <v>439</v>
      </c>
      <c r="D311" s="45">
        <v>1</v>
      </c>
      <c r="E311" s="46">
        <v>0.93635269985109693</v>
      </c>
      <c r="F311" s="14">
        <f>E311-D311</f>
        <v>-6.3647300148903074E-2</v>
      </c>
      <c r="G311" s="44">
        <f>F311/D311*100%</f>
        <v>-6.3647300148903074E-2</v>
      </c>
      <c r="H311" s="13"/>
      <c r="J311" s="52"/>
      <c r="K311" s="52"/>
    </row>
    <row r="312" spans="1:11" x14ac:dyDescent="0.2">
      <c r="A312" s="51" t="s">
        <v>450</v>
      </c>
      <c r="B312" s="39" t="s">
        <v>449</v>
      </c>
      <c r="C312" s="25" t="s">
        <v>439</v>
      </c>
      <c r="D312" s="14"/>
      <c r="E312" s="14"/>
      <c r="F312" s="14"/>
      <c r="G312" s="14"/>
      <c r="H312" s="13" t="str">
        <f t="shared" si="56"/>
        <v xml:space="preserve"> </v>
      </c>
      <c r="J312" s="52"/>
      <c r="K312" s="52"/>
    </row>
    <row r="313" spans="1:11" x14ac:dyDescent="0.2">
      <c r="A313" s="51" t="s">
        <v>452</v>
      </c>
      <c r="B313" s="39" t="s">
        <v>451</v>
      </c>
      <c r="C313" s="25" t="s">
        <v>439</v>
      </c>
      <c r="D313" s="14"/>
      <c r="E313" s="14"/>
      <c r="F313" s="14"/>
      <c r="G313" s="14"/>
      <c r="H313" s="13" t="str">
        <f t="shared" si="56"/>
        <v xml:space="preserve"> </v>
      </c>
      <c r="J313" s="52"/>
      <c r="K313" s="52"/>
    </row>
    <row r="314" spans="1:11" x14ac:dyDescent="0.2">
      <c r="A314" s="51" t="s">
        <v>454</v>
      </c>
      <c r="B314" s="39" t="s">
        <v>453</v>
      </c>
      <c r="C314" s="25" t="s">
        <v>439</v>
      </c>
      <c r="D314" s="14"/>
      <c r="E314" s="14"/>
      <c r="F314" s="14"/>
      <c r="G314" s="14"/>
      <c r="H314" s="13" t="str">
        <f t="shared" si="56"/>
        <v xml:space="preserve"> </v>
      </c>
      <c r="J314" s="52"/>
      <c r="K314" s="52"/>
    </row>
    <row r="315" spans="1:11" x14ac:dyDescent="0.2">
      <c r="A315" s="51" t="s">
        <v>455</v>
      </c>
      <c r="B315" s="39" t="s">
        <v>456</v>
      </c>
      <c r="C315" s="25" t="s">
        <v>439</v>
      </c>
      <c r="D315" s="14"/>
      <c r="E315" s="14"/>
      <c r="F315" s="14"/>
      <c r="G315" s="14"/>
      <c r="H315" s="13" t="str">
        <f t="shared" si="56"/>
        <v xml:space="preserve"> </v>
      </c>
      <c r="J315" s="52"/>
      <c r="K315" s="52"/>
    </row>
    <row r="316" spans="1:11" x14ac:dyDescent="0.2">
      <c r="A316" s="51" t="s">
        <v>457</v>
      </c>
      <c r="B316" s="53" t="s">
        <v>38</v>
      </c>
      <c r="C316" s="25" t="s">
        <v>439</v>
      </c>
      <c r="D316" s="14"/>
      <c r="E316" s="14"/>
      <c r="F316" s="14"/>
      <c r="G316" s="14"/>
      <c r="H316" s="13" t="str">
        <f t="shared" si="56"/>
        <v xml:space="preserve"> </v>
      </c>
      <c r="J316" s="52"/>
      <c r="K316" s="52"/>
    </row>
    <row r="317" spans="1:11" x14ac:dyDescent="0.2">
      <c r="A317" s="51" t="s">
        <v>458</v>
      </c>
      <c r="B317" s="53" t="s">
        <v>40</v>
      </c>
      <c r="C317" s="25" t="s">
        <v>439</v>
      </c>
      <c r="D317" s="14"/>
      <c r="E317" s="14"/>
      <c r="F317" s="14"/>
      <c r="G317" s="14"/>
      <c r="H317" s="13" t="str">
        <f t="shared" si="56"/>
        <v xml:space="preserve"> </v>
      </c>
      <c r="J317" s="52"/>
      <c r="K317" s="52"/>
    </row>
    <row r="318" spans="1:11" x14ac:dyDescent="0.2">
      <c r="A318" s="68" t="s">
        <v>459</v>
      </c>
      <c r="B318" s="69"/>
      <c r="C318" s="69"/>
      <c r="D318" s="69"/>
      <c r="E318" s="69"/>
      <c r="F318" s="69"/>
      <c r="G318" s="69"/>
      <c r="H318" s="70"/>
      <c r="J318" s="52"/>
      <c r="K318" s="52"/>
    </row>
    <row r="319" spans="1:11" x14ac:dyDescent="0.2">
      <c r="A319" s="51" t="s">
        <v>460</v>
      </c>
      <c r="B319" s="13" t="s">
        <v>461</v>
      </c>
      <c r="C319" s="25" t="s">
        <v>223</v>
      </c>
      <c r="D319" s="25" t="s">
        <v>693</v>
      </c>
      <c r="E319" s="25" t="s">
        <v>232</v>
      </c>
      <c r="F319" s="25" t="s">
        <v>232</v>
      </c>
      <c r="G319" s="25" t="s">
        <v>462</v>
      </c>
      <c r="H319" s="36" t="s">
        <v>462</v>
      </c>
      <c r="J319" s="52"/>
      <c r="K319" s="52"/>
    </row>
    <row r="320" spans="1:11" x14ac:dyDescent="0.2">
      <c r="A320" s="51" t="s">
        <v>469</v>
      </c>
      <c r="B320" s="38" t="s">
        <v>463</v>
      </c>
      <c r="C320" s="25" t="s">
        <v>481</v>
      </c>
      <c r="D320" s="14"/>
      <c r="E320" s="29">
        <v>0</v>
      </c>
      <c r="F320" s="29">
        <v>0</v>
      </c>
      <c r="G320" s="29">
        <v>0</v>
      </c>
      <c r="H320" s="13" t="str">
        <f>IF(G320&lt;-10%,"заполни причину",(IF(G320&gt;10%,"заполни причину"," ")))</f>
        <v xml:space="preserve"> </v>
      </c>
      <c r="J320" s="52"/>
      <c r="K320" s="52"/>
    </row>
    <row r="321" spans="1:11" x14ac:dyDescent="0.2">
      <c r="A321" s="51" t="s">
        <v>470</v>
      </c>
      <c r="B321" s="38" t="s">
        <v>464</v>
      </c>
      <c r="C321" s="25" t="s">
        <v>482</v>
      </c>
      <c r="D321" s="14"/>
      <c r="E321" s="29">
        <v>0</v>
      </c>
      <c r="F321" s="29">
        <v>0</v>
      </c>
      <c r="G321" s="29">
        <v>0</v>
      </c>
      <c r="H321" s="13" t="str">
        <f>IF(G321&lt;-10%,"заполни причину",(IF(G321&gt;10%,"заполни причину"," ")))</f>
        <v xml:space="preserve"> </v>
      </c>
      <c r="J321" s="52"/>
      <c r="K321" s="52"/>
    </row>
    <row r="322" spans="1:11" x14ac:dyDescent="0.2">
      <c r="A322" s="51" t="s">
        <v>471</v>
      </c>
      <c r="B322" s="38" t="s">
        <v>465</v>
      </c>
      <c r="C322" s="25" t="s">
        <v>481</v>
      </c>
      <c r="D322" s="14"/>
      <c r="E322" s="29">
        <v>0</v>
      </c>
      <c r="F322" s="29">
        <v>0</v>
      </c>
      <c r="G322" s="29">
        <v>0</v>
      </c>
      <c r="H322" s="13" t="str">
        <f>IF(G322&lt;-10%,"заполни причину",(IF(G322&gt;10%,"заполни причину"," ")))</f>
        <v xml:space="preserve"> </v>
      </c>
      <c r="J322" s="52"/>
      <c r="K322" s="52"/>
    </row>
    <row r="323" spans="1:11" x14ac:dyDescent="0.2">
      <c r="A323" s="51" t="s">
        <v>472</v>
      </c>
      <c r="B323" s="38" t="s">
        <v>466</v>
      </c>
      <c r="C323" s="25" t="s">
        <v>482</v>
      </c>
      <c r="D323" s="14"/>
      <c r="E323" s="29">
        <v>0</v>
      </c>
      <c r="F323" s="29">
        <v>0</v>
      </c>
      <c r="G323" s="29">
        <v>0</v>
      </c>
      <c r="H323" s="13" t="str">
        <f>IF(G323&lt;-10%,"заполни причину",(IF(G323&gt;10%,"заполни причину"," ")))</f>
        <v xml:space="preserve"> </v>
      </c>
      <c r="J323" s="52"/>
      <c r="K323" s="52"/>
    </row>
    <row r="324" spans="1:11" x14ac:dyDescent="0.2">
      <c r="A324" s="51" t="s">
        <v>473</v>
      </c>
      <c r="B324" s="38" t="s">
        <v>467</v>
      </c>
      <c r="C324" s="25" t="s">
        <v>483</v>
      </c>
      <c r="D324" s="14"/>
      <c r="E324" s="29">
        <v>0</v>
      </c>
      <c r="F324" s="29">
        <v>0</v>
      </c>
      <c r="G324" s="29">
        <v>0</v>
      </c>
      <c r="H324" s="13" t="str">
        <f>IF(G324&lt;-10%,"заполни причину",(IF(G324&gt;10%,"заполни причину"," ")))</f>
        <v xml:space="preserve"> </v>
      </c>
      <c r="J324" s="52"/>
      <c r="K324" s="52"/>
    </row>
    <row r="325" spans="1:11" x14ac:dyDescent="0.2">
      <c r="A325" s="51" t="s">
        <v>476</v>
      </c>
      <c r="B325" s="38" t="s">
        <v>468</v>
      </c>
      <c r="C325" s="25" t="s">
        <v>223</v>
      </c>
      <c r="D325" s="25" t="s">
        <v>693</v>
      </c>
      <c r="E325" s="25" t="s">
        <v>232</v>
      </c>
      <c r="F325" s="25" t="s">
        <v>232</v>
      </c>
      <c r="G325" s="25" t="s">
        <v>462</v>
      </c>
      <c r="H325" s="36" t="s">
        <v>462</v>
      </c>
      <c r="J325" s="52"/>
      <c r="K325" s="52"/>
    </row>
    <row r="326" spans="1:11" x14ac:dyDescent="0.2">
      <c r="A326" s="51" t="s">
        <v>477</v>
      </c>
      <c r="B326" s="39" t="s">
        <v>474</v>
      </c>
      <c r="C326" s="25" t="s">
        <v>483</v>
      </c>
      <c r="D326" s="14"/>
      <c r="E326" s="29">
        <v>0</v>
      </c>
      <c r="F326" s="29">
        <v>0</v>
      </c>
      <c r="G326" s="29">
        <v>0</v>
      </c>
      <c r="H326" s="13" t="str">
        <f>IF(G326&lt;-10%,"заполни причину",(IF(G326&gt;10%,"заполни причину"," ")))</f>
        <v xml:space="preserve"> </v>
      </c>
      <c r="J326" s="52"/>
      <c r="K326" s="52"/>
    </row>
    <row r="327" spans="1:11" x14ac:dyDescent="0.2">
      <c r="A327" s="51" t="s">
        <v>478</v>
      </c>
      <c r="B327" s="39" t="s">
        <v>475</v>
      </c>
      <c r="C327" s="25" t="s">
        <v>484</v>
      </c>
      <c r="D327" s="14"/>
      <c r="E327" s="29">
        <v>0</v>
      </c>
      <c r="F327" s="29">
        <v>0</v>
      </c>
      <c r="G327" s="29">
        <v>0</v>
      </c>
      <c r="H327" s="13" t="str">
        <f>IF(G327&lt;-10%,"заполни причину",(IF(G327&gt;10%,"заполни причину"," ")))</f>
        <v xml:space="preserve"> </v>
      </c>
      <c r="J327" s="52"/>
      <c r="K327" s="52"/>
    </row>
    <row r="328" spans="1:11" x14ac:dyDescent="0.2">
      <c r="A328" s="51" t="s">
        <v>480</v>
      </c>
      <c r="B328" s="38" t="s">
        <v>479</v>
      </c>
      <c r="C328" s="25" t="s">
        <v>223</v>
      </c>
      <c r="D328" s="25" t="s">
        <v>693</v>
      </c>
      <c r="E328" s="25" t="s">
        <v>232</v>
      </c>
      <c r="F328" s="25" t="s">
        <v>232</v>
      </c>
      <c r="G328" s="25" t="s">
        <v>462</v>
      </c>
      <c r="H328" s="36" t="s">
        <v>462</v>
      </c>
      <c r="J328" s="52"/>
      <c r="K328" s="52"/>
    </row>
    <row r="329" spans="1:11" x14ac:dyDescent="0.2">
      <c r="A329" s="51" t="s">
        <v>486</v>
      </c>
      <c r="B329" s="39" t="s">
        <v>474</v>
      </c>
      <c r="C329" s="25" t="s">
        <v>483</v>
      </c>
      <c r="D329" s="14"/>
      <c r="E329" s="29">
        <v>0</v>
      </c>
      <c r="F329" s="29">
        <v>0</v>
      </c>
      <c r="G329" s="29">
        <v>0</v>
      </c>
      <c r="H329" s="13" t="str">
        <f>IF(G329&lt;-10%,"заполни причину",(IF(G329&gt;10%,"заполни причину"," ")))</f>
        <v xml:space="preserve"> </v>
      </c>
      <c r="J329" s="52"/>
      <c r="K329" s="52"/>
    </row>
    <row r="330" spans="1:11" x14ac:dyDescent="0.2">
      <c r="A330" s="51" t="s">
        <v>487</v>
      </c>
      <c r="B330" s="39" t="s">
        <v>485</v>
      </c>
      <c r="C330" s="25" t="s">
        <v>481</v>
      </c>
      <c r="D330" s="14"/>
      <c r="E330" s="29">
        <v>0</v>
      </c>
      <c r="F330" s="29">
        <v>0</v>
      </c>
      <c r="G330" s="29">
        <v>0</v>
      </c>
      <c r="H330" s="13" t="str">
        <f>IF(G330&lt;-10%,"заполни причину",(IF(G330&gt;10%,"заполни причину"," ")))</f>
        <v xml:space="preserve"> </v>
      </c>
      <c r="J330" s="52"/>
      <c r="K330" s="52"/>
    </row>
    <row r="331" spans="1:11" x14ac:dyDescent="0.2">
      <c r="A331" s="51" t="s">
        <v>488</v>
      </c>
      <c r="B331" s="39" t="s">
        <v>475</v>
      </c>
      <c r="C331" s="25" t="s">
        <v>484</v>
      </c>
      <c r="D331" s="14"/>
      <c r="E331" s="29">
        <v>0</v>
      </c>
      <c r="F331" s="29">
        <v>0</v>
      </c>
      <c r="G331" s="29">
        <v>0</v>
      </c>
      <c r="H331" s="13" t="str">
        <f>IF(G331&lt;-10%,"заполни причину",(IF(G331&gt;10%,"заполни причину"," ")))</f>
        <v xml:space="preserve"> </v>
      </c>
      <c r="J331" s="52"/>
      <c r="K331" s="52"/>
    </row>
    <row r="332" spans="1:11" x14ac:dyDescent="0.2">
      <c r="A332" s="51" t="s">
        <v>490</v>
      </c>
      <c r="B332" s="38" t="s">
        <v>489</v>
      </c>
      <c r="C332" s="25" t="s">
        <v>223</v>
      </c>
      <c r="D332" s="25" t="s">
        <v>693</v>
      </c>
      <c r="E332" s="25" t="s">
        <v>232</v>
      </c>
      <c r="F332" s="25" t="s">
        <v>232</v>
      </c>
      <c r="G332" s="25" t="s">
        <v>462</v>
      </c>
      <c r="H332" s="36" t="s">
        <v>462</v>
      </c>
      <c r="J332" s="52"/>
      <c r="K332" s="52"/>
    </row>
    <row r="333" spans="1:11" x14ac:dyDescent="0.2">
      <c r="A333" s="51" t="s">
        <v>491</v>
      </c>
      <c r="B333" s="39" t="s">
        <v>474</v>
      </c>
      <c r="C333" s="25" t="s">
        <v>483</v>
      </c>
      <c r="D333" s="14"/>
      <c r="E333" s="29">
        <v>0</v>
      </c>
      <c r="F333" s="29">
        <v>0</v>
      </c>
      <c r="G333" s="29">
        <v>0</v>
      </c>
      <c r="H333" s="13" t="str">
        <f>IF(G333&lt;-10%,"заполни причину",(IF(G333&gt;10%,"заполни причину"," ")))</f>
        <v xml:space="preserve"> </v>
      </c>
      <c r="J333" s="52"/>
      <c r="K333" s="52"/>
    </row>
    <row r="334" spans="1:11" x14ac:dyDescent="0.2">
      <c r="A334" s="51" t="s">
        <v>569</v>
      </c>
      <c r="B334" s="39" t="s">
        <v>475</v>
      </c>
      <c r="C334" s="25" t="s">
        <v>484</v>
      </c>
      <c r="D334" s="14"/>
      <c r="E334" s="29">
        <v>0</v>
      </c>
      <c r="F334" s="29">
        <v>0</v>
      </c>
      <c r="G334" s="29">
        <v>0</v>
      </c>
      <c r="H334" s="13" t="str">
        <f>IF(G334&lt;-10%,"заполни причину",(IF(G334&gt;10%,"заполни причину"," ")))</f>
        <v xml:space="preserve"> </v>
      </c>
      <c r="J334" s="52"/>
      <c r="K334" s="52"/>
    </row>
    <row r="335" spans="1:11" x14ac:dyDescent="0.2">
      <c r="A335" s="51" t="s">
        <v>493</v>
      </c>
      <c r="B335" s="38" t="s">
        <v>492</v>
      </c>
      <c r="C335" s="25" t="s">
        <v>223</v>
      </c>
      <c r="D335" s="25" t="s">
        <v>693</v>
      </c>
      <c r="E335" s="25" t="s">
        <v>232</v>
      </c>
      <c r="F335" s="25" t="s">
        <v>232</v>
      </c>
      <c r="G335" s="25" t="s">
        <v>462</v>
      </c>
      <c r="H335" s="36" t="s">
        <v>462</v>
      </c>
      <c r="J335" s="52"/>
      <c r="K335" s="52"/>
    </row>
    <row r="336" spans="1:11" x14ac:dyDescent="0.2">
      <c r="A336" s="51" t="s">
        <v>494</v>
      </c>
      <c r="B336" s="39" t="s">
        <v>474</v>
      </c>
      <c r="C336" s="25" t="s">
        <v>483</v>
      </c>
      <c r="D336" s="14"/>
      <c r="E336" s="29">
        <v>0</v>
      </c>
      <c r="F336" s="29">
        <v>0</v>
      </c>
      <c r="G336" s="29">
        <v>0</v>
      </c>
      <c r="H336" s="13" t="str">
        <f>IF(G336&lt;-10%,"заполни причину",(IF(G336&gt;10%,"заполни причину"," ")))</f>
        <v xml:space="preserve"> </v>
      </c>
      <c r="J336" s="52"/>
      <c r="K336" s="52"/>
    </row>
    <row r="337" spans="1:11" x14ac:dyDescent="0.2">
      <c r="A337" s="51" t="s">
        <v>495</v>
      </c>
      <c r="B337" s="39" t="s">
        <v>485</v>
      </c>
      <c r="C337" s="25" t="s">
        <v>481</v>
      </c>
      <c r="D337" s="14"/>
      <c r="E337" s="29">
        <v>0</v>
      </c>
      <c r="F337" s="29">
        <v>0</v>
      </c>
      <c r="G337" s="29">
        <v>0</v>
      </c>
      <c r="H337" s="13" t="str">
        <f>IF(G337&lt;-10%,"заполни причину",(IF(G337&gt;10%,"заполни причину"," ")))</f>
        <v xml:space="preserve"> </v>
      </c>
      <c r="J337" s="52"/>
      <c r="K337" s="52"/>
    </row>
    <row r="338" spans="1:11" x14ac:dyDescent="0.2">
      <c r="A338" s="51" t="s">
        <v>496</v>
      </c>
      <c r="B338" s="39" t="s">
        <v>475</v>
      </c>
      <c r="C338" s="25" t="s">
        <v>484</v>
      </c>
      <c r="D338" s="14"/>
      <c r="E338" s="29">
        <v>0</v>
      </c>
      <c r="F338" s="29">
        <v>0</v>
      </c>
      <c r="G338" s="29">
        <v>0</v>
      </c>
      <c r="H338" s="13" t="str">
        <f>IF(G338&lt;-10%,"заполни причину",(IF(G338&gt;10%,"заполни причину"," ")))</f>
        <v xml:space="preserve"> </v>
      </c>
      <c r="J338" s="52"/>
      <c r="K338" s="52"/>
    </row>
    <row r="339" spans="1:11" x14ac:dyDescent="0.2">
      <c r="A339" s="51" t="s">
        <v>498</v>
      </c>
      <c r="B339" s="13" t="s">
        <v>497</v>
      </c>
      <c r="C339" s="25" t="s">
        <v>223</v>
      </c>
      <c r="D339" s="25" t="s">
        <v>693</v>
      </c>
      <c r="E339" s="25" t="s">
        <v>232</v>
      </c>
      <c r="F339" s="25" t="s">
        <v>232</v>
      </c>
      <c r="G339" s="25" t="s">
        <v>462</v>
      </c>
      <c r="H339" s="36" t="s">
        <v>462</v>
      </c>
      <c r="J339" s="52"/>
      <c r="K339" s="52"/>
    </row>
    <row r="340" spans="1:11" x14ac:dyDescent="0.2">
      <c r="A340" s="51" t="s">
        <v>500</v>
      </c>
      <c r="B340" s="38" t="s">
        <v>499</v>
      </c>
      <c r="C340" s="25" t="s">
        <v>483</v>
      </c>
      <c r="D340" s="14">
        <v>1222.9134220000001</v>
      </c>
      <c r="E340" s="14">
        <v>1313.5745089999998</v>
      </c>
      <c r="F340" s="14">
        <f>E340-D340</f>
        <v>90.661086999999725</v>
      </c>
      <c r="G340" s="44">
        <f>F340/D340*100%</f>
        <v>7.413532746392551E-2</v>
      </c>
      <c r="H340" s="13"/>
      <c r="J340" s="52"/>
      <c r="K340" s="52"/>
    </row>
    <row r="341" spans="1:11" ht="21" x14ac:dyDescent="0.2">
      <c r="A341" s="51" t="s">
        <v>502</v>
      </c>
      <c r="B341" s="39" t="s">
        <v>501</v>
      </c>
      <c r="C341" s="25" t="s">
        <v>483</v>
      </c>
      <c r="D341" s="14"/>
      <c r="E341" s="14"/>
      <c r="F341" s="14">
        <f>E341-D341</f>
        <v>0</v>
      </c>
      <c r="G341" s="44" t="e">
        <f>F341/D341*100%</f>
        <v>#DIV/0!</v>
      </c>
      <c r="H341" s="13" t="s">
        <v>589</v>
      </c>
      <c r="J341" s="52"/>
      <c r="K341" s="52"/>
    </row>
    <row r="342" spans="1:11" x14ac:dyDescent="0.2">
      <c r="A342" s="51" t="s">
        <v>504</v>
      </c>
      <c r="B342" s="53" t="s">
        <v>503</v>
      </c>
      <c r="C342" s="25" t="s">
        <v>483</v>
      </c>
      <c r="D342" s="14">
        <v>1222.9134220000001</v>
      </c>
      <c r="E342" s="14">
        <v>1313.5745089999998</v>
      </c>
      <c r="F342" s="14"/>
      <c r="G342" s="44"/>
      <c r="H342" s="13" t="s">
        <v>589</v>
      </c>
      <c r="J342" s="52"/>
      <c r="K342" s="52"/>
    </row>
    <row r="343" spans="1:11" x14ac:dyDescent="0.2">
      <c r="A343" s="51" t="s">
        <v>506</v>
      </c>
      <c r="B343" s="53" t="s">
        <v>505</v>
      </c>
      <c r="C343" s="25" t="s">
        <v>483</v>
      </c>
      <c r="D343" s="14"/>
      <c r="E343" s="14"/>
      <c r="F343" s="14">
        <f>E343-D343</f>
        <v>0</v>
      </c>
      <c r="G343" s="44" t="e">
        <f>F343/D343*100%</f>
        <v>#DIV/0!</v>
      </c>
      <c r="H343" s="13" t="s">
        <v>589</v>
      </c>
      <c r="J343" s="52"/>
      <c r="K343" s="52"/>
    </row>
    <row r="344" spans="1:11" x14ac:dyDescent="0.2">
      <c r="A344" s="51" t="s">
        <v>508</v>
      </c>
      <c r="B344" s="38" t="s">
        <v>507</v>
      </c>
      <c r="C344" s="25" t="s">
        <v>483</v>
      </c>
      <c r="D344" s="14">
        <v>10.1082</v>
      </c>
      <c r="E344" s="14">
        <v>6.571542</v>
      </c>
      <c r="F344" s="14">
        <f>E344-D344</f>
        <v>-3.5366580000000001</v>
      </c>
      <c r="G344" s="44">
        <f>F344/D344*100%</f>
        <v>-0.34988009734670861</v>
      </c>
      <c r="H344" s="13"/>
      <c r="J344" s="52"/>
      <c r="K344" s="52"/>
    </row>
    <row r="345" spans="1:11" x14ac:dyDescent="0.2">
      <c r="A345" s="51" t="s">
        <v>510</v>
      </c>
      <c r="B345" s="38" t="s">
        <v>509</v>
      </c>
      <c r="C345" s="25" t="s">
        <v>481</v>
      </c>
      <c r="D345" s="14">
        <v>165.11283333333333</v>
      </c>
      <c r="E345" s="14">
        <v>165.11283333333333</v>
      </c>
      <c r="F345" s="14">
        <f>E345-D345</f>
        <v>0</v>
      </c>
      <c r="G345" s="44">
        <f>F345/D345*100%</f>
        <v>0</v>
      </c>
      <c r="H345" s="13"/>
      <c r="J345" s="52"/>
      <c r="K345" s="52"/>
    </row>
    <row r="346" spans="1:11" ht="21" x14ac:dyDescent="0.2">
      <c r="A346" s="51" t="s">
        <v>512</v>
      </c>
      <c r="B346" s="39" t="s">
        <v>511</v>
      </c>
      <c r="C346" s="25" t="s">
        <v>481</v>
      </c>
      <c r="D346" s="14"/>
      <c r="E346" s="14"/>
      <c r="F346" s="14">
        <f t="shared" ref="F346:F348" si="57">E346-D346</f>
        <v>0</v>
      </c>
      <c r="G346" s="44">
        <v>1</v>
      </c>
      <c r="H346" s="13"/>
      <c r="J346" s="52"/>
      <c r="K346" s="52"/>
    </row>
    <row r="347" spans="1:11" x14ac:dyDescent="0.2">
      <c r="A347" s="51" t="s">
        <v>513</v>
      </c>
      <c r="B347" s="53" t="s">
        <v>503</v>
      </c>
      <c r="C347" s="25" t="s">
        <v>481</v>
      </c>
      <c r="D347" s="14">
        <v>165.11283333333333</v>
      </c>
      <c r="E347" s="14">
        <v>165.11283333333333</v>
      </c>
      <c r="F347" s="14"/>
      <c r="G347" s="44"/>
      <c r="H347" s="13" t="str">
        <f>IF(G347&lt;-10%,"заполни причину",(IF(G347&gt;10%,"заполни причину"," ")))</f>
        <v xml:space="preserve"> </v>
      </c>
      <c r="J347" s="52"/>
      <c r="K347" s="52"/>
    </row>
    <row r="348" spans="1:11" x14ac:dyDescent="0.2">
      <c r="A348" s="51" t="s">
        <v>514</v>
      </c>
      <c r="B348" s="53" t="s">
        <v>505</v>
      </c>
      <c r="C348" s="25" t="s">
        <v>481</v>
      </c>
      <c r="D348" s="14"/>
      <c r="E348" s="14"/>
      <c r="F348" s="14">
        <f t="shared" si="57"/>
        <v>0</v>
      </c>
      <c r="G348" s="44">
        <v>1</v>
      </c>
      <c r="H348" s="13"/>
      <c r="J348" s="52"/>
      <c r="K348" s="52"/>
    </row>
    <row r="349" spans="1:11" x14ac:dyDescent="0.2">
      <c r="A349" s="51" t="s">
        <v>516</v>
      </c>
      <c r="B349" s="38" t="s">
        <v>515</v>
      </c>
      <c r="C349" s="25" t="s">
        <v>579</v>
      </c>
      <c r="D349" s="14">
        <v>4009.3806000000004</v>
      </c>
      <c r="E349" s="14">
        <v>2601.7565000000004</v>
      </c>
      <c r="F349" s="14">
        <f>E349-D349</f>
        <v>-1407.6241</v>
      </c>
      <c r="G349" s="44">
        <f>F349/D349*100%</f>
        <v>-0.35108268344491911</v>
      </c>
      <c r="H349" s="13"/>
      <c r="J349" s="52"/>
      <c r="K349" s="52"/>
    </row>
    <row r="350" spans="1:11" ht="21" x14ac:dyDescent="0.2">
      <c r="A350" s="51" t="s">
        <v>517</v>
      </c>
      <c r="B350" s="38" t="s">
        <v>518</v>
      </c>
      <c r="C350" s="25" t="s">
        <v>25</v>
      </c>
      <c r="D350" s="14">
        <v>497.80311890154951</v>
      </c>
      <c r="E350" s="14">
        <v>518.96603446999995</v>
      </c>
      <c r="F350" s="14">
        <f>E350-D350</f>
        <v>21.162915568450444</v>
      </c>
      <c r="G350" s="44">
        <f>F350/D350*100%</f>
        <v>4.2512621486077574E-2</v>
      </c>
      <c r="H350" s="13"/>
      <c r="J350" s="52"/>
      <c r="K350" s="52"/>
    </row>
    <row r="351" spans="1:11" x14ac:dyDescent="0.2">
      <c r="A351" s="51" t="s">
        <v>520</v>
      </c>
      <c r="B351" s="13" t="s">
        <v>519</v>
      </c>
      <c r="C351" s="25" t="s">
        <v>223</v>
      </c>
      <c r="D351" s="25" t="s">
        <v>693</v>
      </c>
      <c r="E351" s="27" t="s">
        <v>232</v>
      </c>
      <c r="F351" s="25" t="s">
        <v>462</v>
      </c>
      <c r="G351" s="25" t="s">
        <v>462</v>
      </c>
      <c r="H351" s="36" t="s">
        <v>462</v>
      </c>
      <c r="J351" s="52"/>
      <c r="K351" s="52"/>
    </row>
    <row r="352" spans="1:11" x14ac:dyDescent="0.2">
      <c r="A352" s="51" t="s">
        <v>523</v>
      </c>
      <c r="B352" s="38" t="s">
        <v>521</v>
      </c>
      <c r="C352" s="25" t="s">
        <v>483</v>
      </c>
      <c r="D352" s="14"/>
      <c r="E352" s="14"/>
      <c r="F352" s="14"/>
      <c r="G352" s="14"/>
      <c r="H352" s="13" t="str">
        <f>IF(G352&lt;-10%,"заполни причину",(IF(G352&gt;10%,"заполни причину"," ")))</f>
        <v xml:space="preserve"> </v>
      </c>
      <c r="J352" s="52"/>
      <c r="K352" s="52"/>
    </row>
    <row r="353" spans="1:11" x14ac:dyDescent="0.2">
      <c r="A353" s="51" t="s">
        <v>524</v>
      </c>
      <c r="B353" s="38" t="s">
        <v>522</v>
      </c>
      <c r="C353" s="25" t="s">
        <v>482</v>
      </c>
      <c r="D353" s="14"/>
      <c r="E353" s="14"/>
      <c r="F353" s="14"/>
      <c r="G353" s="14"/>
      <c r="H353" s="13" t="str">
        <f>IF(G353&lt;-10%,"заполни причину",(IF(G353&gt;10%,"заполни причину"," ")))</f>
        <v xml:space="preserve"> </v>
      </c>
      <c r="J353" s="52"/>
      <c r="K353" s="52"/>
    </row>
    <row r="354" spans="1:11" ht="21" x14ac:dyDescent="0.2">
      <c r="A354" s="51" t="s">
        <v>525</v>
      </c>
      <c r="B354" s="38" t="s">
        <v>585</v>
      </c>
      <c r="C354" s="25" t="s">
        <v>25</v>
      </c>
      <c r="D354" s="14"/>
      <c r="E354" s="14"/>
      <c r="F354" s="14"/>
      <c r="G354" s="14"/>
      <c r="H354" s="13" t="str">
        <f>IF(G354&lt;-10%,"заполни причину",(IF(G354&gt;10%,"заполни причину"," ")))</f>
        <v xml:space="preserve"> </v>
      </c>
      <c r="J354" s="52"/>
      <c r="K354" s="52"/>
    </row>
    <row r="355" spans="1:11" ht="21" x14ac:dyDescent="0.2">
      <c r="A355" s="51" t="s">
        <v>526</v>
      </c>
      <c r="B355" s="38" t="s">
        <v>586</v>
      </c>
      <c r="C355" s="25" t="s">
        <v>25</v>
      </c>
      <c r="D355" s="14"/>
      <c r="E355" s="14"/>
      <c r="F355" s="14"/>
      <c r="G355" s="14"/>
      <c r="H355" s="13" t="str">
        <f>IF(G355&lt;-10%,"заполни причину",(IF(G355&gt;10%,"заполни причину"," ")))</f>
        <v xml:space="preserve"> </v>
      </c>
      <c r="J355" s="52"/>
      <c r="K355" s="52"/>
    </row>
    <row r="356" spans="1:11" x14ac:dyDescent="0.2">
      <c r="A356" s="51" t="s">
        <v>528</v>
      </c>
      <c r="B356" s="13" t="s">
        <v>527</v>
      </c>
      <c r="C356" s="25" t="s">
        <v>223</v>
      </c>
      <c r="D356" s="25" t="s">
        <v>693</v>
      </c>
      <c r="E356" s="27" t="s">
        <v>232</v>
      </c>
      <c r="F356" s="25" t="s">
        <v>462</v>
      </c>
      <c r="G356" s="25" t="s">
        <v>462</v>
      </c>
      <c r="H356" s="36" t="s">
        <v>462</v>
      </c>
      <c r="J356" s="52"/>
      <c r="K356" s="52"/>
    </row>
    <row r="357" spans="1:11" x14ac:dyDescent="0.2">
      <c r="A357" s="51" t="s">
        <v>529</v>
      </c>
      <c r="B357" s="38" t="s">
        <v>587</v>
      </c>
      <c r="C357" s="25" t="s">
        <v>481</v>
      </c>
      <c r="D357" s="14"/>
      <c r="E357" s="14"/>
      <c r="F357" s="14"/>
      <c r="G357" s="14"/>
      <c r="H357" s="13" t="str">
        <f t="shared" ref="H357:H366" si="58">IF(G357&lt;-10%,"заполни причину",(IF(G357&gt;10%,"заполни причину"," ")))</f>
        <v xml:space="preserve"> </v>
      </c>
      <c r="J357" s="52"/>
      <c r="K357" s="52"/>
    </row>
    <row r="358" spans="1:11" ht="31.5" x14ac:dyDescent="0.2">
      <c r="A358" s="51" t="s">
        <v>531</v>
      </c>
      <c r="B358" s="39" t="s">
        <v>530</v>
      </c>
      <c r="C358" s="25" t="s">
        <v>481</v>
      </c>
      <c r="D358" s="14"/>
      <c r="E358" s="14"/>
      <c r="F358" s="14"/>
      <c r="G358" s="14"/>
      <c r="H358" s="13" t="str">
        <f t="shared" si="58"/>
        <v xml:space="preserve"> </v>
      </c>
      <c r="J358" s="52"/>
      <c r="K358" s="52"/>
    </row>
    <row r="359" spans="1:11" ht="31.5" x14ac:dyDescent="0.2">
      <c r="A359" s="51" t="s">
        <v>534</v>
      </c>
      <c r="B359" s="39" t="s">
        <v>532</v>
      </c>
      <c r="C359" s="25" t="s">
        <v>481</v>
      </c>
      <c r="D359" s="14"/>
      <c r="E359" s="14"/>
      <c r="F359" s="14"/>
      <c r="G359" s="14"/>
      <c r="H359" s="13" t="str">
        <f t="shared" si="58"/>
        <v xml:space="preserve"> </v>
      </c>
      <c r="J359" s="52"/>
      <c r="K359" s="52"/>
    </row>
    <row r="360" spans="1:11" ht="21" x14ac:dyDescent="0.2">
      <c r="A360" s="51" t="s">
        <v>535</v>
      </c>
      <c r="B360" s="39" t="s">
        <v>533</v>
      </c>
      <c r="C360" s="25" t="s">
        <v>481</v>
      </c>
      <c r="D360" s="14"/>
      <c r="E360" s="14"/>
      <c r="F360" s="14"/>
      <c r="G360" s="14"/>
      <c r="H360" s="13" t="str">
        <f t="shared" si="58"/>
        <v xml:space="preserve"> </v>
      </c>
      <c r="J360" s="52"/>
      <c r="K360" s="52"/>
    </row>
    <row r="361" spans="1:11" x14ac:dyDescent="0.2">
      <c r="A361" s="51" t="s">
        <v>537</v>
      </c>
      <c r="B361" s="38" t="s">
        <v>536</v>
      </c>
      <c r="C361" s="25" t="s">
        <v>483</v>
      </c>
      <c r="D361" s="14"/>
      <c r="E361" s="14"/>
      <c r="F361" s="14"/>
      <c r="G361" s="14"/>
      <c r="H361" s="13" t="str">
        <f t="shared" si="58"/>
        <v xml:space="preserve"> </v>
      </c>
      <c r="J361" s="52"/>
      <c r="K361" s="52"/>
    </row>
    <row r="362" spans="1:11" ht="21" x14ac:dyDescent="0.2">
      <c r="A362" s="51" t="s">
        <v>539</v>
      </c>
      <c r="B362" s="39" t="s">
        <v>538</v>
      </c>
      <c r="C362" s="25" t="s">
        <v>483</v>
      </c>
      <c r="D362" s="14"/>
      <c r="E362" s="14"/>
      <c r="F362" s="14"/>
      <c r="G362" s="14"/>
      <c r="H362" s="13" t="str">
        <f t="shared" si="58"/>
        <v xml:space="preserve"> </v>
      </c>
      <c r="J362" s="52"/>
      <c r="K362" s="52"/>
    </row>
    <row r="363" spans="1:11" x14ac:dyDescent="0.2">
      <c r="A363" s="51" t="s">
        <v>541</v>
      </c>
      <c r="B363" s="39" t="s">
        <v>540</v>
      </c>
      <c r="C363" s="25" t="s">
        <v>483</v>
      </c>
      <c r="D363" s="14"/>
      <c r="E363" s="14"/>
      <c r="F363" s="14"/>
      <c r="G363" s="14"/>
      <c r="H363" s="13" t="str">
        <f t="shared" si="58"/>
        <v xml:space="preserve"> </v>
      </c>
      <c r="J363" s="52"/>
      <c r="K363" s="52"/>
    </row>
    <row r="364" spans="1:11" ht="21" x14ac:dyDescent="0.2">
      <c r="A364" s="51" t="s">
        <v>542</v>
      </c>
      <c r="B364" s="38" t="s">
        <v>580</v>
      </c>
      <c r="C364" s="25" t="s">
        <v>25</v>
      </c>
      <c r="D364" s="14"/>
      <c r="E364" s="14"/>
      <c r="F364" s="14"/>
      <c r="G364" s="14"/>
      <c r="H364" s="13" t="str">
        <f t="shared" si="58"/>
        <v xml:space="preserve"> </v>
      </c>
      <c r="J364" s="52"/>
      <c r="K364" s="52"/>
    </row>
    <row r="365" spans="1:11" x14ac:dyDescent="0.2">
      <c r="A365" s="51" t="s">
        <v>543</v>
      </c>
      <c r="B365" s="39" t="s">
        <v>38</v>
      </c>
      <c r="C365" s="25" t="s">
        <v>25</v>
      </c>
      <c r="D365" s="14"/>
      <c r="E365" s="14"/>
      <c r="F365" s="14"/>
      <c r="G365" s="14"/>
      <c r="H365" s="13" t="str">
        <f t="shared" si="58"/>
        <v xml:space="preserve"> </v>
      </c>
      <c r="J365" s="52"/>
      <c r="K365" s="52"/>
    </row>
    <row r="366" spans="1:11" x14ac:dyDescent="0.2">
      <c r="A366" s="51" t="s">
        <v>544</v>
      </c>
      <c r="B366" s="39" t="s">
        <v>40</v>
      </c>
      <c r="C366" s="25" t="s">
        <v>25</v>
      </c>
      <c r="D366" s="14"/>
      <c r="E366" s="14"/>
      <c r="F366" s="14"/>
      <c r="G366" s="14"/>
      <c r="H366" s="13" t="str">
        <f t="shared" si="58"/>
        <v xml:space="preserve"> </v>
      </c>
      <c r="J366" s="52"/>
      <c r="K366" s="52"/>
    </row>
    <row r="367" spans="1:11" x14ac:dyDescent="0.2">
      <c r="A367" s="51" t="s">
        <v>546</v>
      </c>
      <c r="B367" s="13" t="s">
        <v>545</v>
      </c>
      <c r="C367" s="25" t="s">
        <v>570</v>
      </c>
      <c r="D367" s="14"/>
      <c r="E367" s="14"/>
      <c r="F367" s="14">
        <f>E367-D367</f>
        <v>0</v>
      </c>
      <c r="G367" s="44" t="e">
        <f>F367/D367*100%</f>
        <v>#DIV/0!</v>
      </c>
      <c r="H367" s="13"/>
      <c r="J367" s="52"/>
      <c r="K367" s="52"/>
    </row>
  </sheetData>
  <autoFilter ref="A21:L367" xr:uid="{00000000-0009-0000-0000-000000000000}"/>
  <mergeCells count="20">
    <mergeCell ref="A11:H11"/>
    <mergeCell ref="D13:H14"/>
    <mergeCell ref="A13:C14"/>
    <mergeCell ref="A22:H22"/>
    <mergeCell ref="F19:G19"/>
    <mergeCell ref="I19:I20"/>
    <mergeCell ref="A166:H166"/>
    <mergeCell ref="A318:H318"/>
    <mergeCell ref="A15:D15"/>
    <mergeCell ref="A17:H17"/>
    <mergeCell ref="H19:H20"/>
    <mergeCell ref="A19:A20"/>
    <mergeCell ref="B19:B20"/>
    <mergeCell ref="C19:C20"/>
    <mergeCell ref="D19:E19"/>
    <mergeCell ref="A6:H6"/>
    <mergeCell ref="A7:H7"/>
    <mergeCell ref="C8:F8"/>
    <mergeCell ref="C9:F9"/>
    <mergeCell ref="C10:F10"/>
  </mergeCells>
  <phoneticPr fontId="0" type="noConversion"/>
  <conditionalFormatting sqref="H23:H209 H220:H317 E39:F166 E306:E310 E312:E317 E167:E304 A23:C38 F23:F38 A39:D317 F167:F317">
    <cfRule type="cellIs" dxfId="11" priority="16" operator="equal">
      <formula>0</formula>
    </cfRule>
  </conditionalFormatting>
  <conditionalFormatting sqref="H210:H219">
    <cfRule type="cellIs" dxfId="10" priority="5" operator="equal">
      <formula>0</formula>
    </cfRule>
  </conditionalFormatting>
  <conditionalFormatting sqref="E305">
    <cfRule type="cellIs" dxfId="9" priority="4" operator="equal">
      <formula>0</formula>
    </cfRule>
  </conditionalFormatting>
  <conditionalFormatting sqref="E311">
    <cfRule type="cellIs" dxfId="8" priority="3" operator="equal">
      <formula>0</formula>
    </cfRule>
  </conditionalFormatting>
  <conditionalFormatting sqref="D23:D38">
    <cfRule type="cellIs" dxfId="7" priority="2" operator="equal">
      <formula>0</formula>
    </cfRule>
  </conditionalFormatting>
  <conditionalFormatting sqref="E23:E38">
    <cfRule type="cellIs" dxfId="6" priority="1" operator="equal">
      <formula>0</formula>
    </cfRule>
  </conditionalFormatting>
  <pageMargins left="0.78740157480314965" right="0.39370078740157483" top="0.59055118110236227" bottom="0.39370078740157483" header="0.27559055118110237" footer="0.27559055118110237"/>
  <pageSetup paperSize="9" orientation="portrait" r:id="rId1"/>
  <headerFooter alignWithMargins="0">
    <oddHeader>&amp;L&amp;"Arial,обычный"&amp;6Подготовлено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2"/>
  <sheetViews>
    <sheetView topLeftCell="A64" workbookViewId="0">
      <selection activeCell="F2" sqref="F2:G2"/>
    </sheetView>
  </sheetViews>
  <sheetFormatPr defaultColWidth="20.7109375" defaultRowHeight="10.5" x14ac:dyDescent="0.2"/>
  <cols>
    <col min="1" max="1" width="6.28515625" style="1" customWidth="1"/>
    <col min="2" max="2" width="38.5703125" style="1" customWidth="1"/>
    <col min="3" max="3" width="8.5703125" style="1" customWidth="1"/>
    <col min="4" max="6" width="7.7109375" style="1" customWidth="1"/>
    <col min="7" max="7" width="7.28515625" style="1" customWidth="1"/>
    <col min="8" max="8" width="32" style="1" customWidth="1"/>
    <col min="9" max="9" width="20.7109375" style="20"/>
    <col min="10" max="16384" width="20.7109375" style="1"/>
  </cols>
  <sheetData>
    <row r="1" spans="1:10" s="4" customFormat="1" ht="15" customHeight="1" x14ac:dyDescent="0.2">
      <c r="A1" s="89" t="s">
        <v>590</v>
      </c>
      <c r="B1" s="90"/>
      <c r="C1" s="90"/>
      <c r="D1" s="90"/>
      <c r="E1" s="90"/>
      <c r="F1" s="90"/>
      <c r="G1" s="90"/>
      <c r="H1" s="91"/>
      <c r="I1" s="30"/>
    </row>
    <row r="2" spans="1:10" ht="29.25" customHeight="1" x14ac:dyDescent="0.2">
      <c r="A2" s="92" t="s">
        <v>0</v>
      </c>
      <c r="B2" s="92" t="s">
        <v>5</v>
      </c>
      <c r="C2" s="92" t="s">
        <v>1</v>
      </c>
      <c r="D2" s="94" t="s">
        <v>694</v>
      </c>
      <c r="E2" s="95"/>
      <c r="F2" s="96" t="s">
        <v>690</v>
      </c>
      <c r="G2" s="97"/>
      <c r="H2" s="98" t="s">
        <v>2</v>
      </c>
      <c r="I2" s="86"/>
    </row>
    <row r="3" spans="1:10" ht="30" customHeight="1" x14ac:dyDescent="0.2">
      <c r="A3" s="93"/>
      <c r="B3" s="93"/>
      <c r="C3" s="93"/>
      <c r="D3" s="2" t="s">
        <v>3</v>
      </c>
      <c r="E3" s="3" t="s">
        <v>692</v>
      </c>
      <c r="F3" s="3" t="s">
        <v>4</v>
      </c>
      <c r="G3" s="3" t="s">
        <v>591</v>
      </c>
      <c r="H3" s="99"/>
      <c r="I3" s="86"/>
    </row>
    <row r="4" spans="1:10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</row>
    <row r="5" spans="1:10" ht="21" customHeight="1" x14ac:dyDescent="0.2">
      <c r="A5" s="87" t="s">
        <v>592</v>
      </c>
      <c r="B5" s="88"/>
      <c r="C5" s="2" t="s">
        <v>25</v>
      </c>
      <c r="D5" s="12">
        <f>D6</f>
        <v>86.570399999999992</v>
      </c>
      <c r="E5" s="29">
        <f>E6</f>
        <v>6.7199999999999996E-2</v>
      </c>
      <c r="F5" s="31">
        <f>E5-D5</f>
        <v>-86.503199999999993</v>
      </c>
      <c r="G5" s="26">
        <f>F5/D5*100%</f>
        <v>-0.99922375315350287</v>
      </c>
      <c r="H5" s="32"/>
      <c r="J5" s="33"/>
    </row>
    <row r="6" spans="1:10" x14ac:dyDescent="0.2">
      <c r="A6" s="5" t="s">
        <v>593</v>
      </c>
      <c r="B6" s="6" t="s">
        <v>594</v>
      </c>
      <c r="C6" s="2" t="s">
        <v>25</v>
      </c>
      <c r="D6" s="12">
        <v>86.570399999999992</v>
      </c>
      <c r="E6" s="29">
        <f>E32+E59</f>
        <v>6.7199999999999996E-2</v>
      </c>
      <c r="F6" s="31">
        <f t="shared" ref="F6" si="0">E6-D6</f>
        <v>-86.503199999999993</v>
      </c>
      <c r="G6" s="26">
        <f t="shared" ref="G6" si="1">F6/D6*100%</f>
        <v>-0.99922375315350287</v>
      </c>
      <c r="H6" s="32"/>
    </row>
    <row r="7" spans="1:10" x14ac:dyDescent="0.2">
      <c r="A7" s="5" t="s">
        <v>17</v>
      </c>
      <c r="B7" s="8" t="s">
        <v>595</v>
      </c>
      <c r="C7" s="2" t="s">
        <v>25</v>
      </c>
      <c r="D7" s="12"/>
      <c r="E7" s="14"/>
      <c r="F7" s="12"/>
      <c r="G7" s="26"/>
      <c r="H7" s="6"/>
    </row>
    <row r="8" spans="1:10" ht="21" x14ac:dyDescent="0.2">
      <c r="A8" s="5" t="s">
        <v>19</v>
      </c>
      <c r="B8" s="9" t="s">
        <v>596</v>
      </c>
      <c r="C8" s="2" t="s">
        <v>25</v>
      </c>
      <c r="D8" s="12"/>
      <c r="E8" s="14"/>
      <c r="F8" s="12"/>
      <c r="G8" s="26"/>
      <c r="H8" s="32"/>
    </row>
    <row r="9" spans="1:10" ht="21" x14ac:dyDescent="0.2">
      <c r="A9" s="5" t="s">
        <v>597</v>
      </c>
      <c r="B9" s="10" t="s">
        <v>598</v>
      </c>
      <c r="C9" s="2" t="s">
        <v>25</v>
      </c>
      <c r="D9" s="12"/>
      <c r="E9" s="14"/>
      <c r="F9" s="12"/>
      <c r="G9" s="26"/>
      <c r="H9" s="32"/>
    </row>
    <row r="10" spans="1:10" ht="21" x14ac:dyDescent="0.2">
      <c r="A10" s="5" t="s">
        <v>599</v>
      </c>
      <c r="B10" s="11" t="s">
        <v>18</v>
      </c>
      <c r="C10" s="2" t="s">
        <v>25</v>
      </c>
      <c r="D10" s="12"/>
      <c r="E10" s="21"/>
      <c r="F10" s="7"/>
      <c r="G10" s="26"/>
      <c r="H10" s="32"/>
    </row>
    <row r="11" spans="1:10" ht="31.5" x14ac:dyDescent="0.2">
      <c r="A11" s="5" t="s">
        <v>600</v>
      </c>
      <c r="B11" s="11" t="s">
        <v>20</v>
      </c>
      <c r="C11" s="2" t="s">
        <v>25</v>
      </c>
      <c r="D11" s="12"/>
      <c r="E11" s="21"/>
      <c r="F11" s="7"/>
      <c r="G11" s="26"/>
      <c r="H11" s="32"/>
    </row>
    <row r="12" spans="1:10" ht="31.5" x14ac:dyDescent="0.2">
      <c r="A12" s="5" t="s">
        <v>601</v>
      </c>
      <c r="B12" s="11" t="s">
        <v>23</v>
      </c>
      <c r="C12" s="2" t="s">
        <v>25</v>
      </c>
      <c r="D12" s="12"/>
      <c r="E12" s="21"/>
      <c r="F12" s="7"/>
      <c r="G12" s="26"/>
      <c r="H12" s="32"/>
    </row>
    <row r="13" spans="1:10" x14ac:dyDescent="0.2">
      <c r="A13" s="5" t="s">
        <v>602</v>
      </c>
      <c r="B13" s="10" t="s">
        <v>603</v>
      </c>
      <c r="C13" s="2" t="s">
        <v>25</v>
      </c>
      <c r="D13" s="12"/>
      <c r="E13" s="21"/>
      <c r="F13" s="7"/>
      <c r="G13" s="26"/>
      <c r="H13" s="32"/>
    </row>
    <row r="14" spans="1:10" x14ac:dyDescent="0.2">
      <c r="A14" s="5" t="s">
        <v>604</v>
      </c>
      <c r="B14" s="10" t="s">
        <v>605</v>
      </c>
      <c r="C14" s="2" t="s">
        <v>25</v>
      </c>
      <c r="D14" s="12"/>
      <c r="E14" s="21"/>
      <c r="F14" s="7"/>
      <c r="G14" s="26"/>
      <c r="H14" s="32"/>
    </row>
    <row r="15" spans="1:10" ht="21" x14ac:dyDescent="0.2">
      <c r="A15" s="5" t="s">
        <v>606</v>
      </c>
      <c r="B15" s="10" t="s">
        <v>607</v>
      </c>
      <c r="C15" s="2" t="s">
        <v>25</v>
      </c>
      <c r="D15" s="12"/>
      <c r="E15" s="14"/>
      <c r="F15" s="7"/>
      <c r="G15" s="26"/>
      <c r="H15" s="32"/>
    </row>
    <row r="16" spans="1:10" x14ac:dyDescent="0.2">
      <c r="A16" s="5" t="s">
        <v>608</v>
      </c>
      <c r="B16" s="10" t="s">
        <v>609</v>
      </c>
      <c r="C16" s="2" t="s">
        <v>25</v>
      </c>
      <c r="D16" s="12"/>
      <c r="E16" s="14"/>
      <c r="F16" s="31"/>
      <c r="G16" s="26"/>
      <c r="H16" s="6"/>
    </row>
    <row r="17" spans="1:8" ht="21" x14ac:dyDescent="0.2">
      <c r="A17" s="5" t="s">
        <v>610</v>
      </c>
      <c r="B17" s="11" t="s">
        <v>611</v>
      </c>
      <c r="C17" s="2" t="s">
        <v>25</v>
      </c>
      <c r="D17" s="12"/>
      <c r="E17" s="14"/>
      <c r="F17" s="7"/>
      <c r="G17" s="26"/>
      <c r="H17" s="32"/>
    </row>
    <row r="18" spans="1:8" x14ac:dyDescent="0.2">
      <c r="A18" s="5" t="s">
        <v>612</v>
      </c>
      <c r="B18" s="34" t="s">
        <v>613</v>
      </c>
      <c r="C18" s="2" t="s">
        <v>25</v>
      </c>
      <c r="D18" s="12"/>
      <c r="E18" s="14"/>
      <c r="F18" s="7"/>
      <c r="G18" s="26"/>
      <c r="H18" s="32"/>
    </row>
    <row r="19" spans="1:8" x14ac:dyDescent="0.2">
      <c r="A19" s="5" t="s">
        <v>614</v>
      </c>
      <c r="B19" s="11" t="s">
        <v>615</v>
      </c>
      <c r="C19" s="2" t="s">
        <v>25</v>
      </c>
      <c r="D19" s="12"/>
      <c r="E19" s="14"/>
      <c r="F19" s="12"/>
      <c r="G19" s="26"/>
      <c r="H19" s="32"/>
    </row>
    <row r="20" spans="1:8" x14ac:dyDescent="0.2">
      <c r="A20" s="5" t="s">
        <v>616</v>
      </c>
      <c r="B20" s="34" t="s">
        <v>613</v>
      </c>
      <c r="C20" s="2" t="s">
        <v>25</v>
      </c>
      <c r="D20" s="12"/>
      <c r="E20" s="14"/>
      <c r="F20" s="12"/>
      <c r="G20" s="26"/>
      <c r="H20" s="6"/>
    </row>
    <row r="21" spans="1:8" x14ac:dyDescent="0.2">
      <c r="A21" s="5" t="s">
        <v>617</v>
      </c>
      <c r="B21" s="10" t="s">
        <v>618</v>
      </c>
      <c r="C21" s="2" t="s">
        <v>25</v>
      </c>
      <c r="D21" s="12"/>
      <c r="E21" s="14"/>
      <c r="F21" s="7"/>
      <c r="G21" s="26"/>
      <c r="H21" s="32"/>
    </row>
    <row r="22" spans="1:8" x14ac:dyDescent="0.2">
      <c r="A22" s="5" t="s">
        <v>619</v>
      </c>
      <c r="B22" s="10" t="s">
        <v>620</v>
      </c>
      <c r="C22" s="2" t="s">
        <v>25</v>
      </c>
      <c r="D22" s="12"/>
      <c r="E22" s="21"/>
      <c r="F22" s="7"/>
      <c r="G22" s="26"/>
      <c r="H22" s="32"/>
    </row>
    <row r="23" spans="1:8" ht="21" x14ac:dyDescent="0.2">
      <c r="A23" s="5" t="s">
        <v>621</v>
      </c>
      <c r="B23" s="10" t="s">
        <v>622</v>
      </c>
      <c r="C23" s="2" t="s">
        <v>25</v>
      </c>
      <c r="D23" s="12"/>
      <c r="E23" s="21"/>
      <c r="F23" s="7"/>
      <c r="G23" s="26"/>
      <c r="H23" s="32"/>
    </row>
    <row r="24" spans="1:8" x14ac:dyDescent="0.2">
      <c r="A24" s="5" t="s">
        <v>623</v>
      </c>
      <c r="B24" s="11" t="s">
        <v>38</v>
      </c>
      <c r="C24" s="2" t="s">
        <v>25</v>
      </c>
      <c r="D24" s="12"/>
      <c r="E24" s="21"/>
      <c r="F24" s="7"/>
      <c r="G24" s="26"/>
      <c r="H24" s="32"/>
    </row>
    <row r="25" spans="1:8" x14ac:dyDescent="0.2">
      <c r="A25" s="5" t="s">
        <v>624</v>
      </c>
      <c r="B25" s="11" t="s">
        <v>40</v>
      </c>
      <c r="C25" s="2" t="s">
        <v>25</v>
      </c>
      <c r="D25" s="12"/>
      <c r="E25" s="21"/>
      <c r="F25" s="7"/>
      <c r="G25" s="26"/>
      <c r="H25" s="32"/>
    </row>
    <row r="26" spans="1:8" ht="21" x14ac:dyDescent="0.2">
      <c r="A26" s="5" t="s">
        <v>21</v>
      </c>
      <c r="B26" s="9" t="s">
        <v>625</v>
      </c>
      <c r="C26" s="2" t="s">
        <v>25</v>
      </c>
      <c r="D26" s="12"/>
      <c r="E26" s="21"/>
      <c r="F26" s="7"/>
      <c r="G26" s="26"/>
      <c r="H26" s="32"/>
    </row>
    <row r="27" spans="1:8" ht="21" x14ac:dyDescent="0.2">
      <c r="A27" s="5" t="s">
        <v>626</v>
      </c>
      <c r="B27" s="10" t="s">
        <v>18</v>
      </c>
      <c r="C27" s="2" t="s">
        <v>25</v>
      </c>
      <c r="D27" s="12"/>
      <c r="E27" s="21"/>
      <c r="F27" s="7"/>
      <c r="G27" s="26"/>
      <c r="H27" s="32"/>
    </row>
    <row r="28" spans="1:8" ht="21" x14ac:dyDescent="0.2">
      <c r="A28" s="5" t="s">
        <v>627</v>
      </c>
      <c r="B28" s="10" t="s">
        <v>20</v>
      </c>
      <c r="C28" s="2" t="s">
        <v>25</v>
      </c>
      <c r="D28" s="12"/>
      <c r="E28" s="21"/>
      <c r="F28" s="7"/>
      <c r="G28" s="26"/>
      <c r="H28" s="32"/>
    </row>
    <row r="29" spans="1:8" ht="31.5" x14ac:dyDescent="0.2">
      <c r="A29" s="5" t="s">
        <v>628</v>
      </c>
      <c r="B29" s="10" t="s">
        <v>23</v>
      </c>
      <c r="C29" s="2" t="s">
        <v>25</v>
      </c>
      <c r="D29" s="12"/>
      <c r="E29" s="21"/>
      <c r="F29" s="7"/>
      <c r="G29" s="26"/>
      <c r="H29" s="32"/>
    </row>
    <row r="30" spans="1:8" x14ac:dyDescent="0.2">
      <c r="A30" s="5" t="s">
        <v>22</v>
      </c>
      <c r="B30" s="9" t="s">
        <v>629</v>
      </c>
      <c r="C30" s="2" t="s">
        <v>25</v>
      </c>
      <c r="D30" s="12"/>
      <c r="E30" s="21"/>
      <c r="F30" s="7"/>
      <c r="G30" s="26"/>
      <c r="H30" s="32"/>
    </row>
    <row r="31" spans="1:8" x14ac:dyDescent="0.2">
      <c r="A31" s="5" t="s">
        <v>26</v>
      </c>
      <c r="B31" s="8" t="s">
        <v>630</v>
      </c>
      <c r="C31" s="2" t="s">
        <v>25</v>
      </c>
      <c r="D31" s="12"/>
      <c r="E31" s="14"/>
      <c r="F31" s="31"/>
      <c r="G31" s="26"/>
      <c r="H31" s="32"/>
    </row>
    <row r="32" spans="1:8" ht="21" x14ac:dyDescent="0.2">
      <c r="A32" s="5" t="s">
        <v>631</v>
      </c>
      <c r="B32" s="9" t="s">
        <v>632</v>
      </c>
      <c r="C32" s="2" t="s">
        <v>25</v>
      </c>
      <c r="D32" s="12">
        <v>72.141999999999996</v>
      </c>
      <c r="E32" s="14">
        <v>6.7199999999999996E-2</v>
      </c>
      <c r="F32" s="31">
        <f t="shared" ref="F32" si="2">E32-D32</f>
        <v>-72.074799999999996</v>
      </c>
      <c r="G32" s="26">
        <f t="shared" ref="G32" si="3">F32/D32*100%</f>
        <v>-0.99906850378420342</v>
      </c>
      <c r="H32" s="6"/>
    </row>
    <row r="33" spans="1:8" ht="21" x14ac:dyDescent="0.2">
      <c r="A33" s="5" t="s">
        <v>633</v>
      </c>
      <c r="B33" s="10" t="s">
        <v>634</v>
      </c>
      <c r="C33" s="2" t="s">
        <v>25</v>
      </c>
      <c r="D33" s="12"/>
      <c r="E33" s="29"/>
      <c r="F33" s="31"/>
      <c r="G33" s="26"/>
      <c r="H33" s="32"/>
    </row>
    <row r="34" spans="1:8" ht="21" x14ac:dyDescent="0.2">
      <c r="A34" s="5" t="s">
        <v>635</v>
      </c>
      <c r="B34" s="11" t="s">
        <v>18</v>
      </c>
      <c r="C34" s="2" t="s">
        <v>25</v>
      </c>
      <c r="D34" s="12"/>
      <c r="E34" s="21"/>
      <c r="F34" s="7"/>
      <c r="G34" s="26"/>
      <c r="H34" s="32"/>
    </row>
    <row r="35" spans="1:8" ht="31.5" x14ac:dyDescent="0.2">
      <c r="A35" s="5" t="s">
        <v>636</v>
      </c>
      <c r="B35" s="11" t="s">
        <v>20</v>
      </c>
      <c r="C35" s="2" t="s">
        <v>25</v>
      </c>
      <c r="D35" s="12"/>
      <c r="E35" s="21"/>
      <c r="F35" s="7"/>
      <c r="G35" s="26"/>
      <c r="H35" s="32"/>
    </row>
    <row r="36" spans="1:8" ht="31.5" x14ac:dyDescent="0.2">
      <c r="A36" s="5" t="s">
        <v>637</v>
      </c>
      <c r="B36" s="11" t="s">
        <v>23</v>
      </c>
      <c r="C36" s="2" t="s">
        <v>25</v>
      </c>
      <c r="D36" s="12"/>
      <c r="E36" s="21"/>
      <c r="F36" s="7"/>
      <c r="G36" s="26"/>
      <c r="H36" s="32"/>
    </row>
    <row r="37" spans="1:8" x14ac:dyDescent="0.2">
      <c r="A37" s="5" t="s">
        <v>638</v>
      </c>
      <c r="B37" s="10" t="s">
        <v>391</v>
      </c>
      <c r="C37" s="2" t="s">
        <v>25</v>
      </c>
      <c r="D37" s="12"/>
      <c r="E37" s="21"/>
      <c r="F37" s="7"/>
      <c r="G37" s="26"/>
      <c r="H37" s="32"/>
    </row>
    <row r="38" spans="1:8" x14ac:dyDescent="0.2">
      <c r="A38" s="5" t="s">
        <v>639</v>
      </c>
      <c r="B38" s="10" t="s">
        <v>395</v>
      </c>
      <c r="C38" s="2" t="s">
        <v>25</v>
      </c>
      <c r="D38" s="12"/>
      <c r="E38" s="14"/>
      <c r="F38" s="31"/>
      <c r="G38" s="26"/>
      <c r="H38" s="32"/>
    </row>
    <row r="39" spans="1:8" ht="21" x14ac:dyDescent="0.2">
      <c r="A39" s="5" t="s">
        <v>640</v>
      </c>
      <c r="B39" s="10" t="s">
        <v>396</v>
      </c>
      <c r="C39" s="2" t="s">
        <v>25</v>
      </c>
      <c r="D39" s="12"/>
      <c r="E39" s="21"/>
      <c r="F39" s="7"/>
      <c r="G39" s="26"/>
      <c r="H39" s="32"/>
    </row>
    <row r="40" spans="1:8" x14ac:dyDescent="0.2">
      <c r="A40" s="5" t="s">
        <v>641</v>
      </c>
      <c r="B40" s="10" t="s">
        <v>402</v>
      </c>
      <c r="C40" s="2" t="s">
        <v>25</v>
      </c>
      <c r="D40" s="12"/>
      <c r="E40" s="21"/>
      <c r="F40" s="7"/>
      <c r="G40" s="26"/>
      <c r="H40" s="32"/>
    </row>
    <row r="41" spans="1:8" x14ac:dyDescent="0.2">
      <c r="A41" s="5" t="s">
        <v>642</v>
      </c>
      <c r="B41" s="10" t="s">
        <v>578</v>
      </c>
      <c r="C41" s="2" t="s">
        <v>25</v>
      </c>
      <c r="D41" s="12"/>
      <c r="E41" s="21"/>
      <c r="F41" s="7"/>
      <c r="G41" s="26"/>
      <c r="H41" s="32"/>
    </row>
    <row r="42" spans="1:8" ht="21" x14ac:dyDescent="0.2">
      <c r="A42" s="5" t="s">
        <v>643</v>
      </c>
      <c r="B42" s="10" t="s">
        <v>404</v>
      </c>
      <c r="C42" s="2" t="s">
        <v>25</v>
      </c>
      <c r="D42" s="12"/>
      <c r="E42" s="21"/>
      <c r="F42" s="7"/>
      <c r="G42" s="26"/>
      <c r="H42" s="32"/>
    </row>
    <row r="43" spans="1:8" x14ac:dyDescent="0.2">
      <c r="A43" s="5" t="s">
        <v>644</v>
      </c>
      <c r="B43" s="11" t="s">
        <v>38</v>
      </c>
      <c r="C43" s="2" t="s">
        <v>25</v>
      </c>
      <c r="D43" s="12"/>
      <c r="E43" s="21"/>
      <c r="F43" s="7"/>
      <c r="G43" s="26"/>
      <c r="H43" s="32"/>
    </row>
    <row r="44" spans="1:8" x14ac:dyDescent="0.2">
      <c r="A44" s="5" t="s">
        <v>645</v>
      </c>
      <c r="B44" s="11" t="s">
        <v>40</v>
      </c>
      <c r="C44" s="2" t="s">
        <v>25</v>
      </c>
      <c r="D44" s="12"/>
      <c r="E44" s="21"/>
      <c r="F44" s="7"/>
      <c r="G44" s="26"/>
      <c r="H44" s="32"/>
    </row>
    <row r="45" spans="1:8" x14ac:dyDescent="0.2">
      <c r="A45" s="5" t="s">
        <v>646</v>
      </c>
      <c r="B45" s="9" t="s">
        <v>647</v>
      </c>
      <c r="C45" s="2" t="s">
        <v>25</v>
      </c>
      <c r="D45" s="12"/>
      <c r="E45" s="21"/>
      <c r="F45" s="7"/>
      <c r="G45" s="26"/>
      <c r="H45" s="32"/>
    </row>
    <row r="46" spans="1:8" ht="21" x14ac:dyDescent="0.2">
      <c r="A46" s="5" t="s">
        <v>648</v>
      </c>
      <c r="B46" s="9" t="s">
        <v>649</v>
      </c>
      <c r="C46" s="2" t="s">
        <v>25</v>
      </c>
      <c r="D46" s="12"/>
      <c r="E46" s="29"/>
      <c r="F46" s="12"/>
      <c r="G46" s="26"/>
      <c r="H46" s="32"/>
    </row>
    <row r="47" spans="1:8" ht="21" x14ac:dyDescent="0.2">
      <c r="A47" s="5" t="s">
        <v>650</v>
      </c>
      <c r="B47" s="10" t="s">
        <v>634</v>
      </c>
      <c r="C47" s="2" t="s">
        <v>25</v>
      </c>
      <c r="D47" s="12"/>
      <c r="E47" s="21"/>
      <c r="F47" s="7"/>
      <c r="G47" s="26"/>
      <c r="H47" s="32"/>
    </row>
    <row r="48" spans="1:8" ht="21" x14ac:dyDescent="0.2">
      <c r="A48" s="5" t="s">
        <v>651</v>
      </c>
      <c r="B48" s="11" t="s">
        <v>18</v>
      </c>
      <c r="C48" s="2" t="s">
        <v>25</v>
      </c>
      <c r="D48" s="12"/>
      <c r="E48" s="21"/>
      <c r="F48" s="7"/>
      <c r="G48" s="26"/>
      <c r="H48" s="32"/>
    </row>
    <row r="49" spans="1:8" ht="31.5" x14ac:dyDescent="0.2">
      <c r="A49" s="5" t="s">
        <v>652</v>
      </c>
      <c r="B49" s="11" t="s">
        <v>20</v>
      </c>
      <c r="C49" s="2" t="s">
        <v>25</v>
      </c>
      <c r="D49" s="12"/>
      <c r="E49" s="21"/>
      <c r="F49" s="7"/>
      <c r="G49" s="26"/>
      <c r="H49" s="32"/>
    </row>
    <row r="50" spans="1:8" ht="31.5" x14ac:dyDescent="0.2">
      <c r="A50" s="5" t="s">
        <v>652</v>
      </c>
      <c r="B50" s="11" t="s">
        <v>23</v>
      </c>
      <c r="C50" s="2" t="s">
        <v>25</v>
      </c>
      <c r="D50" s="12"/>
      <c r="E50" s="21"/>
      <c r="F50" s="7"/>
      <c r="G50" s="26"/>
      <c r="H50" s="32"/>
    </row>
    <row r="51" spans="1:8" x14ac:dyDescent="0.2">
      <c r="A51" s="5" t="s">
        <v>653</v>
      </c>
      <c r="B51" s="10" t="s">
        <v>391</v>
      </c>
      <c r="C51" s="2" t="s">
        <v>25</v>
      </c>
      <c r="D51" s="12"/>
      <c r="E51" s="21"/>
      <c r="F51" s="7"/>
      <c r="G51" s="26"/>
      <c r="H51" s="32"/>
    </row>
    <row r="52" spans="1:8" x14ac:dyDescent="0.2">
      <c r="A52" s="5" t="s">
        <v>654</v>
      </c>
      <c r="B52" s="10" t="s">
        <v>395</v>
      </c>
      <c r="C52" s="2" t="s">
        <v>25</v>
      </c>
      <c r="D52" s="12"/>
      <c r="E52" s="35"/>
      <c r="F52" s="31"/>
      <c r="G52" s="26"/>
      <c r="H52" s="32"/>
    </row>
    <row r="53" spans="1:8" ht="21" x14ac:dyDescent="0.2">
      <c r="A53" s="5" t="s">
        <v>655</v>
      </c>
      <c r="B53" s="10" t="s">
        <v>396</v>
      </c>
      <c r="C53" s="2" t="s">
        <v>25</v>
      </c>
      <c r="D53" s="12"/>
      <c r="E53" s="21"/>
      <c r="F53" s="7"/>
      <c r="G53" s="26"/>
      <c r="H53" s="32"/>
    </row>
    <row r="54" spans="1:8" x14ac:dyDescent="0.2">
      <c r="A54" s="5" t="s">
        <v>656</v>
      </c>
      <c r="B54" s="10" t="s">
        <v>402</v>
      </c>
      <c r="C54" s="2" t="s">
        <v>25</v>
      </c>
      <c r="D54" s="12"/>
      <c r="E54" s="21"/>
      <c r="F54" s="7"/>
      <c r="G54" s="26"/>
      <c r="H54" s="32"/>
    </row>
    <row r="55" spans="1:8" x14ac:dyDescent="0.2">
      <c r="A55" s="5" t="s">
        <v>657</v>
      </c>
      <c r="B55" s="10" t="s">
        <v>578</v>
      </c>
      <c r="C55" s="2" t="s">
        <v>25</v>
      </c>
      <c r="D55" s="12"/>
      <c r="E55" s="21"/>
      <c r="F55" s="7"/>
      <c r="G55" s="26"/>
      <c r="H55" s="32"/>
    </row>
    <row r="56" spans="1:8" ht="21" x14ac:dyDescent="0.2">
      <c r="A56" s="5" t="s">
        <v>658</v>
      </c>
      <c r="B56" s="10" t="s">
        <v>404</v>
      </c>
      <c r="C56" s="2" t="s">
        <v>25</v>
      </c>
      <c r="D56" s="12"/>
      <c r="E56" s="21"/>
      <c r="F56" s="7"/>
      <c r="G56" s="26"/>
      <c r="H56" s="32"/>
    </row>
    <row r="57" spans="1:8" x14ac:dyDescent="0.2">
      <c r="A57" s="5" t="s">
        <v>659</v>
      </c>
      <c r="B57" s="11" t="s">
        <v>38</v>
      </c>
      <c r="C57" s="2" t="s">
        <v>25</v>
      </c>
      <c r="D57" s="12"/>
      <c r="E57" s="21"/>
      <c r="F57" s="7"/>
      <c r="G57" s="26"/>
      <c r="H57" s="32"/>
    </row>
    <row r="58" spans="1:8" x14ac:dyDescent="0.2">
      <c r="A58" s="5" t="s">
        <v>660</v>
      </c>
      <c r="B58" s="11" t="s">
        <v>40</v>
      </c>
      <c r="C58" s="2" t="s">
        <v>25</v>
      </c>
      <c r="D58" s="12"/>
      <c r="E58" s="21"/>
      <c r="F58" s="7"/>
      <c r="G58" s="26"/>
      <c r="H58" s="32"/>
    </row>
    <row r="59" spans="1:8" x14ac:dyDescent="0.2">
      <c r="A59" s="5" t="s">
        <v>28</v>
      </c>
      <c r="B59" s="8" t="s">
        <v>691</v>
      </c>
      <c r="C59" s="2" t="s">
        <v>25</v>
      </c>
      <c r="D59" s="12">
        <v>14.428399999999996</v>
      </c>
      <c r="E59" s="14">
        <v>0</v>
      </c>
      <c r="F59" s="31">
        <f>E59-D59</f>
        <v>-14.428399999999996</v>
      </c>
      <c r="G59" s="26">
        <f>F59/D59*100%</f>
        <v>-1</v>
      </c>
      <c r="H59" s="32"/>
    </row>
    <row r="60" spans="1:8" x14ac:dyDescent="0.2">
      <c r="A60" s="5" t="s">
        <v>30</v>
      </c>
      <c r="B60" s="8" t="s">
        <v>661</v>
      </c>
      <c r="C60" s="2" t="s">
        <v>25</v>
      </c>
      <c r="D60" s="12">
        <v>0</v>
      </c>
      <c r="E60" s="29">
        <v>0</v>
      </c>
      <c r="F60" s="31">
        <f t="shared" ref="F60" si="4">E60-D60</f>
        <v>0</v>
      </c>
      <c r="G60" s="26">
        <v>0</v>
      </c>
      <c r="H60" s="32"/>
    </row>
    <row r="61" spans="1:8" x14ac:dyDescent="0.2">
      <c r="A61" s="5" t="s">
        <v>662</v>
      </c>
      <c r="B61" s="9" t="s">
        <v>663</v>
      </c>
      <c r="C61" s="2" t="s">
        <v>25</v>
      </c>
      <c r="D61" s="12"/>
      <c r="E61" s="29"/>
      <c r="F61" s="7"/>
      <c r="G61" s="26"/>
      <c r="H61" s="32"/>
    </row>
    <row r="62" spans="1:8" x14ac:dyDescent="0.2">
      <c r="A62" s="5" t="s">
        <v>664</v>
      </c>
      <c r="B62" s="9" t="s">
        <v>665</v>
      </c>
      <c r="C62" s="2" t="s">
        <v>25</v>
      </c>
      <c r="D62" s="12"/>
      <c r="E62" s="29"/>
      <c r="F62" s="7"/>
      <c r="G62" s="26"/>
      <c r="H62" s="32"/>
    </row>
    <row r="63" spans="1:8" x14ac:dyDescent="0.2">
      <c r="A63" s="5" t="s">
        <v>45</v>
      </c>
      <c r="B63" s="6" t="s">
        <v>666</v>
      </c>
      <c r="C63" s="2" t="s">
        <v>25</v>
      </c>
      <c r="D63" s="12">
        <v>0</v>
      </c>
      <c r="E63" s="29">
        <v>0</v>
      </c>
      <c r="F63" s="31">
        <v>0</v>
      </c>
      <c r="G63" s="26">
        <v>0</v>
      </c>
      <c r="H63" s="32"/>
    </row>
    <row r="64" spans="1:8" x14ac:dyDescent="0.2">
      <c r="A64" s="5" t="s">
        <v>46</v>
      </c>
      <c r="B64" s="8" t="s">
        <v>667</v>
      </c>
      <c r="C64" s="2" t="s">
        <v>25</v>
      </c>
      <c r="D64" s="12"/>
      <c r="E64" s="29"/>
      <c r="F64" s="31"/>
      <c r="G64" s="26"/>
      <c r="H64" s="32"/>
    </row>
    <row r="65" spans="1:8" x14ac:dyDescent="0.2">
      <c r="A65" s="5" t="s">
        <v>50</v>
      </c>
      <c r="B65" s="8" t="s">
        <v>668</v>
      </c>
      <c r="C65" s="2" t="s">
        <v>25</v>
      </c>
      <c r="D65" s="12"/>
      <c r="E65" s="29"/>
      <c r="F65" s="31"/>
      <c r="G65" s="26"/>
      <c r="H65" s="32"/>
    </row>
    <row r="66" spans="1:8" x14ac:dyDescent="0.2">
      <c r="A66" s="5" t="s">
        <v>51</v>
      </c>
      <c r="B66" s="8" t="s">
        <v>669</v>
      </c>
      <c r="C66" s="2" t="s">
        <v>25</v>
      </c>
      <c r="D66" s="12"/>
      <c r="E66" s="29"/>
      <c r="F66" s="31"/>
      <c r="G66" s="26"/>
      <c r="H66" s="32"/>
    </row>
    <row r="67" spans="1:8" x14ac:dyDescent="0.2">
      <c r="A67" s="5" t="s">
        <v>52</v>
      </c>
      <c r="B67" s="8" t="s">
        <v>670</v>
      </c>
      <c r="C67" s="2" t="s">
        <v>25</v>
      </c>
      <c r="D67" s="12"/>
      <c r="E67" s="29"/>
      <c r="F67" s="31"/>
      <c r="G67" s="26"/>
      <c r="H67" s="32"/>
    </row>
    <row r="68" spans="1:8" x14ac:dyDescent="0.2">
      <c r="A68" s="5" t="s">
        <v>53</v>
      </c>
      <c r="B68" s="8" t="s">
        <v>671</v>
      </c>
      <c r="C68" s="2" t="s">
        <v>25</v>
      </c>
      <c r="D68" s="12">
        <v>0</v>
      </c>
      <c r="E68" s="29">
        <v>0</v>
      </c>
      <c r="F68" s="31">
        <v>0</v>
      </c>
      <c r="G68" s="26">
        <v>0</v>
      </c>
      <c r="H68" s="32"/>
    </row>
    <row r="69" spans="1:8" x14ac:dyDescent="0.2">
      <c r="A69" s="5" t="s">
        <v>94</v>
      </c>
      <c r="B69" s="9" t="s">
        <v>297</v>
      </c>
      <c r="C69" s="2" t="s">
        <v>25</v>
      </c>
      <c r="D69" s="12"/>
      <c r="E69" s="29"/>
      <c r="F69" s="31"/>
      <c r="G69" s="26"/>
      <c r="H69" s="32"/>
    </row>
    <row r="70" spans="1:8" ht="21" x14ac:dyDescent="0.2">
      <c r="A70" s="5" t="s">
        <v>672</v>
      </c>
      <c r="B70" s="10" t="s">
        <v>673</v>
      </c>
      <c r="C70" s="2" t="s">
        <v>25</v>
      </c>
      <c r="D70" s="12"/>
      <c r="E70" s="29"/>
      <c r="F70" s="7"/>
      <c r="G70" s="26"/>
      <c r="H70" s="32"/>
    </row>
    <row r="71" spans="1:8" ht="21" x14ac:dyDescent="0.2">
      <c r="A71" s="5" t="s">
        <v>96</v>
      </c>
      <c r="B71" s="9" t="s">
        <v>299</v>
      </c>
      <c r="C71" s="2" t="s">
        <v>25</v>
      </c>
      <c r="D71" s="12"/>
      <c r="E71" s="29"/>
      <c r="F71" s="7"/>
      <c r="G71" s="26"/>
      <c r="H71" s="32"/>
    </row>
    <row r="72" spans="1:8" ht="31.5" x14ac:dyDescent="0.2">
      <c r="A72" s="5" t="s">
        <v>674</v>
      </c>
      <c r="B72" s="10" t="s">
        <v>675</v>
      </c>
      <c r="C72" s="2" t="s">
        <v>25</v>
      </c>
      <c r="D72" s="12"/>
      <c r="E72" s="29"/>
      <c r="F72" s="7"/>
      <c r="G72" s="26"/>
      <c r="H72" s="32"/>
    </row>
    <row r="73" spans="1:8" x14ac:dyDescent="0.2">
      <c r="A73" s="5" t="s">
        <v>54</v>
      </c>
      <c r="B73" s="8" t="s">
        <v>676</v>
      </c>
      <c r="C73" s="2" t="s">
        <v>25</v>
      </c>
      <c r="D73" s="12"/>
      <c r="E73" s="29"/>
      <c r="F73" s="7"/>
      <c r="G73" s="26"/>
      <c r="H73" s="32"/>
    </row>
    <row r="74" spans="1:8" x14ac:dyDescent="0.2">
      <c r="A74" s="5" t="s">
        <v>55</v>
      </c>
      <c r="B74" s="8" t="s">
        <v>677</v>
      </c>
      <c r="C74" s="2" t="s">
        <v>25</v>
      </c>
      <c r="D74" s="12"/>
      <c r="E74" s="29"/>
      <c r="F74" s="7"/>
      <c r="G74" s="26"/>
      <c r="H74" s="32"/>
    </row>
    <row r="75" spans="1:8" x14ac:dyDescent="0.2">
      <c r="A75" s="5" t="s">
        <v>113</v>
      </c>
      <c r="B75" s="6" t="s">
        <v>105</v>
      </c>
      <c r="C75" s="2" t="s">
        <v>223</v>
      </c>
      <c r="D75" s="12">
        <v>0</v>
      </c>
      <c r="E75" s="29">
        <v>0</v>
      </c>
      <c r="F75" s="31">
        <f t="shared" ref="F75:F76" si="5">E75-D75</f>
        <v>0</v>
      </c>
      <c r="G75" s="26">
        <v>0</v>
      </c>
      <c r="H75" s="32"/>
    </row>
    <row r="76" spans="1:8" ht="31.5" customHeight="1" x14ac:dyDescent="0.2">
      <c r="A76" s="5" t="s">
        <v>114</v>
      </c>
      <c r="B76" s="8" t="s">
        <v>678</v>
      </c>
      <c r="C76" s="2" t="s">
        <v>25</v>
      </c>
      <c r="D76" s="12">
        <v>0</v>
      </c>
      <c r="E76" s="29">
        <v>0</v>
      </c>
      <c r="F76" s="31">
        <f t="shared" si="5"/>
        <v>0</v>
      </c>
      <c r="G76" s="26">
        <v>0</v>
      </c>
      <c r="H76" s="32"/>
    </row>
    <row r="77" spans="1:8" ht="21" x14ac:dyDescent="0.2">
      <c r="A77" s="5" t="s">
        <v>115</v>
      </c>
      <c r="B77" s="9" t="s">
        <v>679</v>
      </c>
      <c r="C77" s="2" t="s">
        <v>25</v>
      </c>
      <c r="D77" s="12"/>
      <c r="E77" s="29"/>
      <c r="F77" s="7"/>
      <c r="G77" s="26"/>
      <c r="H77" s="32"/>
    </row>
    <row r="78" spans="1:8" ht="21" x14ac:dyDescent="0.2">
      <c r="A78" s="5" t="s">
        <v>116</v>
      </c>
      <c r="B78" s="9" t="s">
        <v>680</v>
      </c>
      <c r="C78" s="2" t="s">
        <v>25</v>
      </c>
      <c r="D78" s="12"/>
      <c r="E78" s="29"/>
      <c r="F78" s="7"/>
      <c r="G78" s="26"/>
      <c r="H78" s="32"/>
    </row>
    <row r="79" spans="1:8" x14ac:dyDescent="0.2">
      <c r="A79" s="5" t="s">
        <v>117</v>
      </c>
      <c r="B79" s="9" t="s">
        <v>681</v>
      </c>
      <c r="C79" s="2" t="s">
        <v>25</v>
      </c>
      <c r="D79" s="12"/>
      <c r="E79" s="29"/>
      <c r="F79" s="7"/>
      <c r="G79" s="26"/>
      <c r="H79" s="32"/>
    </row>
    <row r="80" spans="1:8" ht="31.5" x14ac:dyDescent="0.2">
      <c r="A80" s="5" t="s">
        <v>118</v>
      </c>
      <c r="B80" s="8" t="s">
        <v>682</v>
      </c>
      <c r="C80" s="2" t="s">
        <v>223</v>
      </c>
      <c r="D80" s="12">
        <v>0</v>
      </c>
      <c r="E80" s="29">
        <v>0</v>
      </c>
      <c r="F80" s="31">
        <f t="shared" ref="F80" si="6">E80-D80</f>
        <v>0</v>
      </c>
      <c r="G80" s="26">
        <v>0</v>
      </c>
      <c r="H80" s="32"/>
    </row>
    <row r="81" spans="1:8" ht="21" x14ac:dyDescent="0.2">
      <c r="A81" s="5" t="s">
        <v>683</v>
      </c>
      <c r="B81" s="9" t="s">
        <v>684</v>
      </c>
      <c r="C81" s="2" t="s">
        <v>25</v>
      </c>
      <c r="D81" s="12"/>
      <c r="E81" s="21"/>
      <c r="F81" s="7"/>
      <c r="G81" s="26"/>
      <c r="H81" s="32"/>
    </row>
    <row r="82" spans="1:8" ht="21" x14ac:dyDescent="0.2">
      <c r="A82" s="5" t="s">
        <v>685</v>
      </c>
      <c r="B82" s="9" t="s">
        <v>686</v>
      </c>
      <c r="C82" s="2" t="s">
        <v>25</v>
      </c>
      <c r="D82" s="12"/>
      <c r="E82" s="21"/>
      <c r="F82" s="7"/>
      <c r="G82" s="26"/>
      <c r="H82" s="32"/>
    </row>
    <row r="83" spans="1:8" x14ac:dyDescent="0.2">
      <c r="A83" s="5" t="s">
        <v>687</v>
      </c>
      <c r="B83" s="9" t="s">
        <v>688</v>
      </c>
      <c r="C83" s="2" t="s">
        <v>25</v>
      </c>
      <c r="D83" s="41"/>
      <c r="E83" s="41"/>
      <c r="F83" s="7"/>
      <c r="G83" s="26"/>
      <c r="H83" s="32"/>
    </row>
    <row r="84" spans="1:8" x14ac:dyDescent="0.2">
      <c r="D84" s="40"/>
      <c r="E84" s="40"/>
    </row>
    <row r="85" spans="1:8" ht="10.5" customHeight="1" x14ac:dyDescent="0.2">
      <c r="A85" s="40" t="s">
        <v>689</v>
      </c>
      <c r="B85" s="40"/>
      <c r="C85" s="40"/>
      <c r="D85" s="40"/>
      <c r="E85" s="40"/>
      <c r="F85" s="40"/>
      <c r="G85" s="40"/>
      <c r="H85" s="40"/>
    </row>
    <row r="86" spans="1:8" x14ac:dyDescent="0.2">
      <c r="A86" s="40"/>
      <c r="B86" s="40"/>
      <c r="C86" s="40"/>
      <c r="D86" s="40"/>
      <c r="E86" s="40"/>
      <c r="F86" s="40"/>
      <c r="G86" s="40"/>
      <c r="H86" s="40"/>
    </row>
    <row r="87" spans="1:8" x14ac:dyDescent="0.2">
      <c r="A87" s="40"/>
      <c r="B87" s="40"/>
      <c r="C87" s="40"/>
      <c r="D87" s="40"/>
      <c r="E87" s="40"/>
      <c r="F87" s="40"/>
      <c r="G87" s="40"/>
      <c r="H87" s="40"/>
    </row>
    <row r="88" spans="1:8" x14ac:dyDescent="0.2">
      <c r="A88" s="40"/>
      <c r="B88" s="40"/>
      <c r="C88" s="40"/>
      <c r="D88" s="40"/>
      <c r="E88" s="40"/>
      <c r="F88" s="40"/>
      <c r="G88" s="40"/>
      <c r="H88" s="40"/>
    </row>
    <row r="89" spans="1:8" x14ac:dyDescent="0.2">
      <c r="A89" s="40"/>
      <c r="B89" s="40"/>
      <c r="C89" s="40"/>
      <c r="D89" s="40"/>
      <c r="E89" s="40"/>
      <c r="F89" s="40"/>
      <c r="G89" s="40"/>
      <c r="H89" s="40"/>
    </row>
    <row r="90" spans="1:8" x14ac:dyDescent="0.2">
      <c r="A90" s="40"/>
      <c r="B90" s="40"/>
      <c r="C90" s="40"/>
      <c r="D90" s="40"/>
      <c r="E90" s="40"/>
      <c r="F90" s="40"/>
      <c r="G90" s="40"/>
      <c r="H90" s="40"/>
    </row>
    <row r="91" spans="1:8" x14ac:dyDescent="0.2">
      <c r="A91" s="40"/>
      <c r="B91" s="40"/>
      <c r="C91" s="40"/>
      <c r="D91" s="40"/>
      <c r="E91" s="40"/>
      <c r="F91" s="40"/>
      <c r="G91" s="40"/>
      <c r="H91" s="40"/>
    </row>
    <row r="92" spans="1:8" x14ac:dyDescent="0.2">
      <c r="A92" s="40"/>
      <c r="B92" s="40"/>
      <c r="C92" s="40"/>
      <c r="F92" s="40"/>
      <c r="G92" s="40"/>
      <c r="H92" s="40"/>
    </row>
  </sheetData>
  <mergeCells count="9">
    <mergeCell ref="I2:I3"/>
    <mergeCell ref="A5:B5"/>
    <mergeCell ref="A1:H1"/>
    <mergeCell ref="A2:A3"/>
    <mergeCell ref="B2:B3"/>
    <mergeCell ref="C2:C3"/>
    <mergeCell ref="D2:E2"/>
    <mergeCell ref="F2:G2"/>
    <mergeCell ref="H2:H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Листы1-8</vt:lpstr>
      <vt:lpstr>Лист 9</vt:lpstr>
      <vt:lpstr>'Листы1-8'!Заголовки_для_печати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galkin</dc:creator>
  <cp:lastModifiedBy>Эверстова Нария Николаевна</cp:lastModifiedBy>
  <cp:lastPrinted>2021-04-05T09:42:49Z</cp:lastPrinted>
  <dcterms:created xsi:type="dcterms:W3CDTF">2004-09-19T06:34:55Z</dcterms:created>
  <dcterms:modified xsi:type="dcterms:W3CDTF">2025-11-24T01:28:53Z</dcterms:modified>
</cp:coreProperties>
</file>